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Abteilung3\Referat35\Referat 35b\BNE\Richtlinie 2021\Formulare\"/>
    </mc:Choice>
  </mc:AlternateContent>
  <workbookProtection workbookPassword="8F6A" lockStructure="1"/>
  <bookViews>
    <workbookView xWindow="0" yWindow="0" windowWidth="25200" windowHeight="11850" activeTab="1"/>
  </bookViews>
  <sheets>
    <sheet name="Antrag" sheetId="1" r:id="rId1"/>
    <sheet name="Finanzierungsplan" sheetId="2" r:id="rId2"/>
    <sheet name="Kalk_Person1" sheetId="3" r:id="rId3"/>
    <sheet name="Kalk_Person2" sheetId="8" r:id="rId4"/>
    <sheet name="Kalk_Person3" sheetId="9" r:id="rId5"/>
    <sheet name="Kalk_Person4" sheetId="10" r:id="rId6"/>
    <sheet name="Kalk_Person5" sheetId="11" r:id="rId7"/>
    <sheet name="Ausgaben Projektpersonal" sheetId="4" r:id="rId8"/>
    <sheet name="Verbrauchsausgaben" sheetId="5" r:id="rId9"/>
    <sheet name="Kalk_Verw-person1" sheetId="6" r:id="rId10"/>
    <sheet name="Kalk_Verw-person2" sheetId="12" r:id="rId11"/>
    <sheet name="indirekte Ausgaben" sheetId="7" r:id="rId12"/>
  </sheets>
  <definedNames>
    <definedName name="_xlnm.Print_Area" localSheetId="0">Antrag!$A$1:$BC$101</definedName>
    <definedName name="_xlnm.Print_Area" localSheetId="7">'Ausgaben Projektpersonal'!$A$1:$F$99</definedName>
    <definedName name="_xlnm.Print_Area" localSheetId="1">Finanzierungsplan!$A$1:$I$98</definedName>
    <definedName name="_xlnm.Print_Area" localSheetId="11">'indirekte Ausgaben'!$A$1:$G$94</definedName>
    <definedName name="_xlnm.Print_Area" localSheetId="2">Kalk_Person1!$A$1:$H$93</definedName>
    <definedName name="_xlnm.Print_Area" localSheetId="3">Kalk_Person2!$A$1:$H$93</definedName>
    <definedName name="_xlnm.Print_Area" localSheetId="4">Kalk_Person3!$A$1:$H$93</definedName>
    <definedName name="_xlnm.Print_Area" localSheetId="5">Kalk_Person4!$A$1:$H$93</definedName>
    <definedName name="_xlnm.Print_Area" localSheetId="6">Kalk_Person5!$A$1:$H$93</definedName>
    <definedName name="_xlnm.Print_Area" localSheetId="9">'Kalk_Verw-person1'!$A$1:$H$92</definedName>
    <definedName name="_xlnm.Print_Area" localSheetId="10">'Kalk_Verw-person2'!$A$1:$H$92</definedName>
    <definedName name="_xlnm.Print_Area" localSheetId="8">Verbrauchsausgaben!$A$1:$G$99</definedName>
  </definedNames>
  <calcPr calcId="152511"/>
</workbook>
</file>

<file path=xl/calcChain.xml><?xml version="1.0" encoding="utf-8"?>
<calcChain xmlns="http://schemas.openxmlformats.org/spreadsheetml/2006/main">
  <c r="E12" i="7" l="1"/>
  <c r="E13" i="7" s="1"/>
  <c r="G12" i="7" l="1"/>
  <c r="G32" i="2" s="1"/>
  <c r="C8" i="2" l="1"/>
  <c r="E75" i="2" l="1"/>
  <c r="H72" i="2"/>
  <c r="E76" i="5"/>
  <c r="F66" i="4" l="1"/>
  <c r="E47" i="4"/>
  <c r="F22" i="4"/>
  <c r="F47" i="4" s="1"/>
  <c r="F92" i="2" l="1"/>
  <c r="E92" i="2"/>
  <c r="H91" i="2"/>
  <c r="G91" i="2"/>
  <c r="H90" i="2"/>
  <c r="G90" i="2"/>
  <c r="H89" i="2"/>
  <c r="G89" i="2"/>
  <c r="F88" i="2"/>
  <c r="H88" i="2" s="1"/>
  <c r="E88" i="2"/>
  <c r="G88" i="2" s="1"/>
  <c r="H69" i="2"/>
  <c r="H68" i="2"/>
  <c r="H66" i="2"/>
  <c r="E64" i="2"/>
  <c r="F59" i="2"/>
  <c r="E59" i="2"/>
  <c r="G58" i="2"/>
  <c r="G57" i="2"/>
  <c r="G56" i="2"/>
  <c r="G55" i="2"/>
  <c r="G16" i="2"/>
  <c r="G15" i="2"/>
  <c r="G14" i="2"/>
  <c r="AK32" i="1"/>
  <c r="AI32" i="1"/>
  <c r="AK31" i="1"/>
  <c r="AI31" i="1"/>
  <c r="AK25" i="1"/>
  <c r="AI25" i="1"/>
  <c r="AK24" i="1"/>
  <c r="AI24" i="1"/>
  <c r="AK23" i="1"/>
  <c r="AI23" i="1"/>
  <c r="AK20" i="1"/>
  <c r="AI20" i="1"/>
  <c r="AK21" i="1"/>
  <c r="AI21" i="1"/>
  <c r="G92" i="2" l="1"/>
  <c r="E67" i="2" s="1"/>
  <c r="AI22" i="1" s="1"/>
  <c r="H92" i="2"/>
  <c r="F67" i="2" s="1"/>
  <c r="F70" i="2" s="1"/>
  <c r="G59" i="2"/>
  <c r="AI34" i="1"/>
  <c r="AK22" i="1"/>
  <c r="AK34" i="1" s="1"/>
  <c r="H67" i="2"/>
  <c r="E70" i="2"/>
  <c r="AK28" i="1"/>
  <c r="AI28" i="1"/>
  <c r="AM25" i="1" l="1"/>
  <c r="AM31" i="1"/>
  <c r="AM32" i="1"/>
  <c r="H70" i="2"/>
  <c r="E77" i="2"/>
  <c r="E79" i="2" s="1"/>
  <c r="E33" i="12" l="1"/>
  <c r="E33" i="6"/>
  <c r="E33" i="11"/>
  <c r="E33" i="10"/>
  <c r="E33" i="9"/>
  <c r="E33" i="8"/>
  <c r="E33" i="3" l="1"/>
  <c r="G46" i="5" l="1"/>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9" i="7"/>
  <c r="G20" i="7"/>
  <c r="G21" i="7"/>
  <c r="G22" i="7"/>
  <c r="G23" i="7"/>
  <c r="G24" i="7"/>
  <c r="G25" i="7"/>
  <c r="G26" i="7"/>
  <c r="G27" i="7"/>
  <c r="G18" i="7"/>
  <c r="A11" i="7" l="1"/>
  <c r="F33" i="12"/>
  <c r="C5" i="12"/>
  <c r="F33" i="6"/>
  <c r="A10" i="7"/>
  <c r="F33" i="11"/>
  <c r="C5" i="11"/>
  <c r="F33" i="10"/>
  <c r="C5" i="10"/>
  <c r="F33" i="9"/>
  <c r="C5" i="9"/>
  <c r="F33" i="8"/>
  <c r="C5" i="8"/>
  <c r="B15" i="4"/>
  <c r="B14" i="4"/>
  <c r="B13" i="4"/>
  <c r="A15" i="4"/>
  <c r="A14" i="4"/>
  <c r="A13" i="4"/>
  <c r="A12" i="4"/>
  <c r="B12" i="4"/>
  <c r="F33" i="3"/>
  <c r="G33" i="8" l="1"/>
  <c r="G34" i="8" s="1"/>
  <c r="G33" i="10"/>
  <c r="G34" i="10" s="1"/>
  <c r="G33" i="6"/>
  <c r="G34" i="6" s="1"/>
  <c r="G36" i="6" s="1"/>
  <c r="G33" i="9"/>
  <c r="G34" i="9" s="1"/>
  <c r="G33" i="12"/>
  <c r="G34" i="12" s="1"/>
  <c r="G36" i="12" s="1"/>
  <c r="F11" i="7" s="1"/>
  <c r="G33" i="11"/>
  <c r="G34" i="11" s="1"/>
  <c r="G33" i="3"/>
  <c r="G34" i="3" s="1"/>
  <c r="G36" i="3" s="1"/>
  <c r="C5" i="7"/>
  <c r="C5" i="6"/>
  <c r="B5" i="5"/>
  <c r="B6" i="4"/>
  <c r="C5" i="3"/>
  <c r="G35" i="6" l="1"/>
  <c r="G35" i="12"/>
  <c r="D11" i="7"/>
  <c r="G36" i="8"/>
  <c r="E12" i="4" s="1"/>
  <c r="G35" i="8"/>
  <c r="D12" i="4" s="1"/>
  <c r="G35" i="3"/>
  <c r="G35" i="11"/>
  <c r="D15" i="4" s="1"/>
  <c r="G36" i="11"/>
  <c r="E15" i="4" s="1"/>
  <c r="C15" i="4"/>
  <c r="G35" i="10"/>
  <c r="D14" i="4" s="1"/>
  <c r="G36" i="10"/>
  <c r="E14" i="4" s="1"/>
  <c r="C14" i="4"/>
  <c r="G35" i="9"/>
  <c r="D13" i="4" s="1"/>
  <c r="C13" i="4"/>
  <c r="G36" i="9"/>
  <c r="E13" i="4" s="1"/>
  <c r="C12" i="4"/>
  <c r="G60" i="7"/>
  <c r="G61" i="7"/>
  <c r="G62" i="7"/>
  <c r="G63" i="7"/>
  <c r="G64" i="7"/>
  <c r="G65" i="7"/>
  <c r="G66" i="7"/>
  <c r="G67" i="7"/>
  <c r="G59" i="7"/>
  <c r="G52" i="7"/>
  <c r="G35" i="2" s="1"/>
  <c r="G53" i="7"/>
  <c r="G37" i="2" s="1"/>
  <c r="G51" i="7"/>
  <c r="G34" i="2" s="1"/>
  <c r="G46" i="7"/>
  <c r="G31" i="2" s="1"/>
  <c r="G37" i="8" l="1"/>
  <c r="G37" i="9"/>
  <c r="G37" i="12"/>
  <c r="E11" i="7"/>
  <c r="G11" i="7" s="1"/>
  <c r="G54" i="7"/>
  <c r="E10" i="7"/>
  <c r="D10" i="7"/>
  <c r="G37" i="11"/>
  <c r="G37" i="10"/>
  <c r="G68" i="7"/>
  <c r="G38" i="2" s="1"/>
  <c r="G33" i="2" s="1"/>
  <c r="G28" i="7"/>
  <c r="F10" i="7"/>
  <c r="G90" i="5"/>
  <c r="G89" i="5"/>
  <c r="G88" i="5"/>
  <c r="G87" i="5"/>
  <c r="G86" i="5"/>
  <c r="G85" i="5"/>
  <c r="G84" i="5"/>
  <c r="G83" i="5"/>
  <c r="G82" i="5"/>
  <c r="G81" i="5"/>
  <c r="G80" i="5"/>
  <c r="G79" i="5"/>
  <c r="G78" i="5"/>
  <c r="G77" i="5"/>
  <c r="G57" i="5"/>
  <c r="G58" i="5"/>
  <c r="G59" i="5"/>
  <c r="G60" i="5"/>
  <c r="G61" i="5"/>
  <c r="G62" i="5"/>
  <c r="G63" i="5"/>
  <c r="G64" i="5"/>
  <c r="G65" i="5"/>
  <c r="G66" i="5"/>
  <c r="G67" i="5"/>
  <c r="G68" i="5"/>
  <c r="G69" i="5"/>
  <c r="G56" i="5"/>
  <c r="G10" i="5"/>
  <c r="F23" i="4"/>
  <c r="F24" i="4"/>
  <c r="F25" i="4"/>
  <c r="F26" i="4"/>
  <c r="F27" i="4"/>
  <c r="F28" i="4"/>
  <c r="F29" i="4"/>
  <c r="F30" i="4"/>
  <c r="F31" i="4"/>
  <c r="F33" i="4"/>
  <c r="F34" i="4"/>
  <c r="F35" i="4"/>
  <c r="F36" i="4"/>
  <c r="F37" i="4"/>
  <c r="F38" i="4"/>
  <c r="F39" i="4"/>
  <c r="F40" i="4"/>
  <c r="F41" i="4"/>
  <c r="F42" i="4"/>
  <c r="F43" i="4"/>
  <c r="F44" i="4"/>
  <c r="F45" i="4"/>
  <c r="F46" i="4"/>
  <c r="F32" i="4"/>
  <c r="C11" i="4"/>
  <c r="C16" i="4" s="1"/>
  <c r="G11" i="2" s="1"/>
  <c r="B11" i="4"/>
  <c r="A11" i="4"/>
  <c r="F12" i="4"/>
  <c r="F13" i="4"/>
  <c r="F14" i="4"/>
  <c r="F15" i="4"/>
  <c r="AM24" i="1" l="1"/>
  <c r="AM23" i="1"/>
  <c r="AM22" i="1"/>
  <c r="AM21" i="1"/>
  <c r="G70" i="5"/>
  <c r="G21" i="2" s="1"/>
  <c r="G91" i="5"/>
  <c r="G23" i="2" s="1"/>
  <c r="G37" i="6"/>
  <c r="G47" i="5"/>
  <c r="G20" i="2" s="1"/>
  <c r="E11" i="4"/>
  <c r="E16" i="4" s="1"/>
  <c r="G13" i="2" s="1"/>
  <c r="D13" i="7"/>
  <c r="G28" i="2" s="1"/>
  <c r="G37" i="3"/>
  <c r="F75" i="2"/>
  <c r="F77" i="2" s="1"/>
  <c r="F79" i="2" s="1"/>
  <c r="H73" i="2"/>
  <c r="H74" i="2"/>
  <c r="AB78" i="1" s="1"/>
  <c r="G25" i="2" l="1"/>
  <c r="D56" i="2" s="1"/>
  <c r="H56" i="2" s="1"/>
  <c r="D11" i="4"/>
  <c r="D16" i="4" s="1"/>
  <c r="G12" i="2" s="1"/>
  <c r="G17" i="2" s="1"/>
  <c r="H75" i="2"/>
  <c r="H77" i="2" s="1"/>
  <c r="H79" i="2" s="1"/>
  <c r="H43" i="2" l="1"/>
  <c r="D55" i="2"/>
  <c r="F13" i="7"/>
  <c r="G30" i="2" s="1"/>
  <c r="G40" i="2" s="1"/>
  <c r="D57" i="2" s="1"/>
  <c r="H57" i="2" s="1"/>
  <c r="G10" i="7"/>
  <c r="G13" i="7" s="1"/>
  <c r="F11" i="4"/>
  <c r="F16" i="4" s="1"/>
  <c r="G44" i="2" l="1"/>
  <c r="G45" i="2" s="1"/>
  <c r="D58" i="2" s="1"/>
  <c r="H58" i="2" s="1"/>
  <c r="H55" i="2"/>
  <c r="G47" i="2" l="1"/>
  <c r="D59" i="2" s="1"/>
  <c r="H59" i="2" s="1"/>
  <c r="D60" i="2" l="1"/>
</calcChain>
</file>

<file path=xl/sharedStrings.xml><?xml version="1.0" encoding="utf-8"?>
<sst xmlns="http://schemas.openxmlformats.org/spreadsheetml/2006/main" count="747" uniqueCount="322">
  <si>
    <t>Einzureichen beim:</t>
  </si>
  <si>
    <t>Landesverwaltungsamt</t>
  </si>
  <si>
    <t>Dessauerstr. 70</t>
  </si>
  <si>
    <t>06118 Halle (Saale)</t>
  </si>
  <si>
    <t>Durch die Behörde auszufüllen</t>
  </si>
  <si>
    <t>Aktenzeichen</t>
  </si>
  <si>
    <t>Antrag auf Zuwendung</t>
  </si>
  <si>
    <t>ANGABEN ZUM  ANTRGASTELLER / ZUR ANTRAGSTELLERIN</t>
  </si>
  <si>
    <t>Genaue Bezeichnung</t>
  </si>
  <si>
    <t>Straße, Hausnummer</t>
  </si>
  <si>
    <t>PLZ</t>
  </si>
  <si>
    <t>Ort</t>
  </si>
  <si>
    <t>Bankverbindung</t>
  </si>
  <si>
    <t>Name des Kreditinstitutes</t>
  </si>
  <si>
    <t>IBAN</t>
  </si>
  <si>
    <t>BIC</t>
  </si>
  <si>
    <t>cod. Zahlungsgrund</t>
  </si>
  <si>
    <t>Bearbeiter</t>
  </si>
  <si>
    <t>Name, Vorname</t>
  </si>
  <si>
    <t>Telefonnummer</t>
  </si>
  <si>
    <t>Faxnummer</t>
  </si>
  <si>
    <t>E-Mail</t>
  </si>
  <si>
    <t>Adresse der Web-Seite</t>
  </si>
  <si>
    <t>Landkreis</t>
  </si>
  <si>
    <t>Bewilligungszeitraum</t>
  </si>
  <si>
    <t>von</t>
  </si>
  <si>
    <t>bis</t>
  </si>
  <si>
    <t>1. Dem Antrag sind beizufügen:</t>
  </si>
  <si>
    <t>Konzept/ Projektbeschreibung</t>
  </si>
  <si>
    <t>Ablaufplan</t>
  </si>
  <si>
    <t>notwendige Stellungnahmen</t>
  </si>
  <si>
    <t>Satzung / Gesellschaftervertrag</t>
  </si>
  <si>
    <t>Vereinsregisterauszug / Handelsregisterauszug</t>
  </si>
  <si>
    <t>Freistellungsbescheid</t>
  </si>
  <si>
    <t>2. Träger</t>
  </si>
  <si>
    <t>Kommune</t>
  </si>
  <si>
    <t>3. Finanzierungsplan</t>
  </si>
  <si>
    <t>Eigenmittel</t>
  </si>
  <si>
    <t>Einnahmen</t>
  </si>
  <si>
    <t>Drittmittel</t>
  </si>
  <si>
    <t>Zuwendung des Landes Sachsen-Anhalt</t>
  </si>
  <si>
    <t>Summe Einnahmen</t>
  </si>
  <si>
    <t>Euro</t>
  </si>
  <si>
    <t>Projektausgaben</t>
  </si>
  <si>
    <t>davon Personalausgaben</t>
  </si>
  <si>
    <t>davon Sachausgaben</t>
  </si>
  <si>
    <t>4. Begründung des Vorhabens</t>
  </si>
  <si>
    <t>Hiermit wird die Gewährung einer Zuwendung in Höhe von</t>
  </si>
  <si>
    <t>Es wird versichert, dass mit dem Vorhaben nicht vor Erhalt des Zuwendungsbescheides begonnen werden wird, es sei denn, der vorzeitige Maßnahmebeginn wurde beantragt und bewilligt. Die Richtigkeit und Vollständigkeit aller, auch nachfolgender Angaben dieses Antrages werden ausdrücklich bestätigt.</t>
  </si>
  <si>
    <t>(Ort)</t>
  </si>
  <si>
    <t>(Datum)</t>
  </si>
  <si>
    <t>(rechtsverbindliche Unterschrift des Antragstellers/der Antragstellerin)</t>
  </si>
  <si>
    <t>(Stempel)</t>
  </si>
  <si>
    <t>Seite 1</t>
  </si>
  <si>
    <t>Seite 3</t>
  </si>
  <si>
    <t>Seite 2</t>
  </si>
  <si>
    <t>Seite 4</t>
  </si>
  <si>
    <t>ja</t>
  </si>
  <si>
    <t>nein</t>
  </si>
  <si>
    <t>Anzahl</t>
  </si>
  <si>
    <t>Personen</t>
  </si>
  <si>
    <t>davon eingesetzt in anderen Projekten</t>
  </si>
  <si>
    <t>Wenn, ja, Anteile in %</t>
  </si>
  <si>
    <t>6.</t>
  </si>
  <si>
    <t xml:space="preserve"> Haben Sie für das unter Ziffer 1 beschriebene Vorhaben andere öffentliche Förderungen erhalten/beantragt?</t>
  </si>
  <si>
    <t>ja, beantragt</t>
  </si>
  <si>
    <t>ja, erhalten</t>
  </si>
  <si>
    <t>Antragsbehörde</t>
  </si>
  <si>
    <t>Höhe der Förderung (in Euro)</t>
  </si>
  <si>
    <t>beantragt</t>
  </si>
  <si>
    <t>erhalten</t>
  </si>
  <si>
    <t>7.</t>
  </si>
  <si>
    <t>Bemerkungen</t>
  </si>
  <si>
    <t>a)</t>
  </si>
  <si>
    <t>Seite 5</t>
  </si>
  <si>
    <t>Erklärungen</t>
  </si>
  <si>
    <t>Ich / Wir erkläre/n,</t>
  </si>
  <si>
    <t>-</t>
  </si>
  <si>
    <t>dass über mein / unser Vermögen/Unternehmen zum Zeitpunkt der Antragstellung kein Gesamtvollstreckungs-/Insolvenzverfahren eröffnet ist oder durch mich / uns beantragt wurde,</t>
  </si>
  <si>
    <t>mich / uns damit einverstanden, dass die im Antrag auf Gewährung einer Zuwendung gemachten Angaben zur Abwicklung der Förderung bei den dafür zuständigen Stellen des Landes verarbeitet werden und alle Daten an an alle mit der Bearbeitung, Durchführung und Kontrolle befassten Behörden und Dienststellen des Landes übermittelt und diesen nach Bewilligung bekannt gegeben werden,</t>
  </si>
  <si>
    <t>dass eine projektbezogene Einzelbelegabrechnung sichergestellt wird und innerbetriebliche Umlagen nicht ausgewiesen werden. Um eine eindeutige Identifizierbarkeit des aus Landesmitteln finanzierten Vorhabens zu gewährleisten, wird über alle Finanzierungsvorgänge des Vorhabens Buch geführt oder ein geeigneter, vorhabensbezogener Buchungscode verwendet,</t>
  </si>
  <si>
    <t>dass ich / wir zum Vorsteuerabzug</t>
  </si>
  <si>
    <t>berechtigt bin / sind (Preise ohne Mehrwertsteuer)</t>
  </si>
  <si>
    <t>nicht berechtigt bin / sind (Preise mit Mehrwertsteuer)</t>
  </si>
  <si>
    <t>Ich / Wir versichere/n, dass alle von mir / uns gemachten Angaben im Antrag (einschließlich Anlagen) vollständig und richtig sind und verpflichte/n mich / uns, im Falle einer Förderung alle Antragsunterlagen, Aufzeichnungen, Belege usw. mindestens für den Zeitraum der Zweckbindung des Projektes aufzubewahren. Soweit andere Rechtsvorschriften längere Aufbewahrungsfristen vorsehen, kann die Frist verlängert werden.</t>
  </si>
  <si>
    <t>Anlage 1</t>
  </si>
  <si>
    <t>Finanzierungsplan</t>
  </si>
  <si>
    <t>(Aufstellung der Ausgaben und Finanzierung)</t>
  </si>
  <si>
    <t>Antragsteller</t>
  </si>
  <si>
    <t>1. Ausgaben für Ausbildung und Projektpersonal</t>
  </si>
  <si>
    <t>1.1</t>
  </si>
  <si>
    <t>Ausgaben für Projektpersonal (eigene Löhne)</t>
  </si>
  <si>
    <t>1.2</t>
  </si>
  <si>
    <t>1.3</t>
  </si>
  <si>
    <t>Lohnnebenausgaben</t>
  </si>
  <si>
    <t>sonstige Sozialabgaben für Projektpersonal</t>
  </si>
  <si>
    <t>1.4</t>
  </si>
  <si>
    <t>Ausgaben für Dienstreisen des Projektpersonals</t>
  </si>
  <si>
    <t>1.5</t>
  </si>
  <si>
    <t>1.6</t>
  </si>
  <si>
    <t>Ausgaben für Lehrgänge und Leistungen externer Einrichtungen</t>
  </si>
  <si>
    <t>1. Ausgaben für Ausbildung und Projektpersonal (Summe 1.1 bis 1.6)</t>
  </si>
  <si>
    <t>2. Sach- und Verbrauchsausgaben</t>
  </si>
  <si>
    <t>3.1</t>
  </si>
  <si>
    <t>Ausgaben für geringwertige Wirtschaftsgüter</t>
  </si>
  <si>
    <t>3.2</t>
  </si>
  <si>
    <t>3.3</t>
  </si>
  <si>
    <t>Miet- und Leasingausgaben für projektbezogene Ausstattungsgegenstände</t>
  </si>
  <si>
    <t>2.1</t>
  </si>
  <si>
    <t>2.2</t>
  </si>
  <si>
    <t>2.3</t>
  </si>
  <si>
    <t>2. Verbrauchsausgaben (Summe 2.1 bis 2.3)</t>
  </si>
  <si>
    <t>3. Indirekte Ausgaben</t>
  </si>
  <si>
    <t>Ausgaben für Projektverwaltung und -abrechnung (eigene Löhne oder Fremdleistung)</t>
  </si>
  <si>
    <t>Gemeinkosten</t>
  </si>
  <si>
    <t>3.4</t>
  </si>
  <si>
    <t>3.4.1</t>
  </si>
  <si>
    <t>Ausgaben für Büromaterial (des Projektpersonals)</t>
  </si>
  <si>
    <t>3.4.2</t>
  </si>
  <si>
    <t>Ausgaben für Lehr- und Dokumentationsmaterial (der Projektteilnehmer)</t>
  </si>
  <si>
    <t>3.4.3</t>
  </si>
  <si>
    <t>Ausgaben für Post- und Kommunikationsgebühren</t>
  </si>
  <si>
    <t>3.4.4</t>
  </si>
  <si>
    <t>Miete und Mietnebenausgaben für projektbezogene Räumlichkeiten</t>
  </si>
  <si>
    <t xml:space="preserve">3. </t>
  </si>
  <si>
    <t>Indirekte Ausgaben (Summe 3.1 bis 3.4)</t>
  </si>
  <si>
    <t>sind Eintragungen unter Nr. 3 erfolgt, dann hier keine Angabe möglich!</t>
  </si>
  <si>
    <t>4.1</t>
  </si>
  <si>
    <t>Abgleich zwischen Nr. 3 und 4</t>
  </si>
  <si>
    <t>4.</t>
  </si>
  <si>
    <t>Pauschale für Personal- und Sachgemeinkosten</t>
  </si>
  <si>
    <t>5.</t>
  </si>
  <si>
    <t>Summe aller Projektausgaben</t>
  </si>
  <si>
    <t>Verteilung der Projektausgaben auf die Haushaltsjahre</t>
  </si>
  <si>
    <t>- Angaben in Euro -</t>
  </si>
  <si>
    <t>Kalenderjahr</t>
  </si>
  <si>
    <t>1.</t>
  </si>
  <si>
    <t>2.</t>
  </si>
  <si>
    <t>3.</t>
  </si>
  <si>
    <t>Summen von Seite 1</t>
  </si>
  <si>
    <t>Indirekte Ausgaben</t>
  </si>
  <si>
    <t>Pauschale</t>
  </si>
  <si>
    <t>Übertrag</t>
  </si>
  <si>
    <t>davon</t>
  </si>
  <si>
    <t>Mehr-/Minderausgaben</t>
  </si>
  <si>
    <t>Planung der Einnahmen nach Haushaltsjahren</t>
  </si>
  <si>
    <t>Eigenmittel privat</t>
  </si>
  <si>
    <t>kommunale Mittel</t>
  </si>
  <si>
    <t>sonstige öffentliche Mittel</t>
  </si>
  <si>
    <t>Landesmittel (Fördermittel)</t>
  </si>
  <si>
    <t>Summe aller Jahre</t>
  </si>
  <si>
    <t>Private Mittel</t>
  </si>
  <si>
    <t>I.</t>
  </si>
  <si>
    <t>II.</t>
  </si>
  <si>
    <t>Einnahmen im Projekt</t>
  </si>
  <si>
    <t>sonst. private Einnahmen</t>
  </si>
  <si>
    <t>III.</t>
  </si>
  <si>
    <t>Summe private Mittel</t>
  </si>
  <si>
    <t>Öffentliche Mittel</t>
  </si>
  <si>
    <t>Summe öffentliche Mittel</t>
  </si>
  <si>
    <t>IV.</t>
  </si>
  <si>
    <t>V.</t>
  </si>
  <si>
    <t>VI.</t>
  </si>
  <si>
    <t>VIII.</t>
  </si>
  <si>
    <r>
      <t xml:space="preserve">Abgleich Unter-/Überfinanzierung der Ausgaben und Einnahmen </t>
    </r>
    <r>
      <rPr>
        <i/>
        <sz val="11"/>
        <color theme="1"/>
        <rFont val="Calibri"/>
        <family val="2"/>
        <scheme val="minor"/>
      </rPr>
      <t>(in den jeweiligen Feldern muss ein Betrag von "Null" stehen, damit die Finanzierung ausgeglichen ist !)</t>
    </r>
  </si>
  <si>
    <t>Anlage 3</t>
  </si>
  <si>
    <t>Kalkulation Projektpersonal</t>
  </si>
  <si>
    <t>Allgemeine Angaben</t>
  </si>
  <si>
    <t>Geburtsdatum</t>
  </si>
  <si>
    <r>
      <t xml:space="preserve">Familienstand </t>
    </r>
    <r>
      <rPr>
        <vertAlign val="superscript"/>
        <sz val="11"/>
        <color theme="1"/>
        <rFont val="Calibri"/>
        <family val="2"/>
        <scheme val="minor"/>
      </rPr>
      <t>1)</t>
    </r>
  </si>
  <si>
    <t>Anzahl der kindergeldberechtigten Kinder</t>
  </si>
  <si>
    <r>
      <t xml:space="preserve">Ehepartner im öffentlichen Dienst oder in Projekten mit öffentlicher Förderung </t>
    </r>
    <r>
      <rPr>
        <vertAlign val="superscript"/>
        <sz val="11"/>
        <color theme="1"/>
        <rFont val="Calibri"/>
        <family val="2"/>
        <scheme val="minor"/>
      </rPr>
      <t>1)</t>
    </r>
  </si>
  <si>
    <t>beschäftigt beim Antragsteller seit</t>
  </si>
  <si>
    <t>wöchentliche Arbeitszeit (in Stunden)</t>
  </si>
  <si>
    <r>
      <t xml:space="preserve">einschlägige Berufserfahrung </t>
    </r>
    <r>
      <rPr>
        <vertAlign val="superscript"/>
        <sz val="11"/>
        <color theme="1"/>
        <rFont val="Calibri"/>
        <family val="2"/>
        <scheme val="minor"/>
      </rPr>
      <t>2)</t>
    </r>
  </si>
  <si>
    <t>Angaben zum Arbeitsvertrag</t>
  </si>
  <si>
    <t>Angaben zum Projekteinsatz</t>
  </si>
  <si>
    <r>
      <t xml:space="preserve">Tätigkeit im Projekt </t>
    </r>
    <r>
      <rPr>
        <vertAlign val="superscript"/>
        <sz val="11"/>
        <color theme="1"/>
        <rFont val="Calibri"/>
        <family val="2"/>
        <scheme val="minor"/>
      </rPr>
      <t>3,5)</t>
    </r>
  </si>
  <si>
    <t>Einsatzzeitraum im Projekt</t>
  </si>
  <si>
    <t>Ausgaben für Dienstreisen im Projekt (in Euro)</t>
  </si>
  <si>
    <t>Abgleich Besserstellung</t>
  </si>
  <si>
    <t>Abgleich</t>
  </si>
  <si>
    <r>
      <t>TV-Ü/-L          (</t>
    </r>
    <r>
      <rPr>
        <b/>
        <i/>
        <sz val="11"/>
        <color theme="1"/>
        <rFont val="Calibri"/>
        <family val="2"/>
        <scheme val="minor"/>
      </rPr>
      <t>in Euro</t>
    </r>
    <r>
      <rPr>
        <b/>
        <sz val="11"/>
        <color theme="1"/>
        <rFont val="Calibri"/>
        <family val="2"/>
        <scheme val="minor"/>
      </rPr>
      <t>)</t>
    </r>
  </si>
  <si>
    <r>
      <t>eigener Tarif (</t>
    </r>
    <r>
      <rPr>
        <b/>
        <i/>
        <sz val="11"/>
        <color theme="1"/>
        <rFont val="Calibri"/>
        <family val="2"/>
        <scheme val="minor"/>
      </rPr>
      <t>in Euro</t>
    </r>
    <r>
      <rPr>
        <b/>
        <sz val="11"/>
        <color theme="1"/>
        <rFont val="Calibri"/>
        <family val="2"/>
        <scheme val="minor"/>
      </rPr>
      <t>)</t>
    </r>
  </si>
  <si>
    <t>Vergütung-/Entgeltgruppe</t>
  </si>
  <si>
    <t>Vergütung-/Entgeltstufe</t>
  </si>
  <si>
    <t>Monatsgehalt</t>
  </si>
  <si>
    <t>vermögenswirksame Leistungen</t>
  </si>
  <si>
    <t>6,65 Euro</t>
  </si>
  <si>
    <t>Sonderzahlung</t>
  </si>
  <si>
    <t>Leistungszulage</t>
  </si>
  <si>
    <t>Jahresabgleich</t>
  </si>
  <si>
    <t>Summe Projektzeitraum</t>
  </si>
  <si>
    <r>
      <t xml:space="preserve">Lohnnebenausgaben </t>
    </r>
    <r>
      <rPr>
        <vertAlign val="superscript"/>
        <sz val="11"/>
        <color theme="1"/>
        <rFont val="Calibri"/>
        <family val="2"/>
        <scheme val="minor"/>
      </rPr>
      <t>4)</t>
    </r>
  </si>
  <si>
    <t>sonstige Sozialleistungen</t>
  </si>
  <si>
    <t>Kalkulation mit 22 % (beinhaltend KV, PV, RV, AV)</t>
  </si>
  <si>
    <t>Kalkulation mit 2 % (beinhaltend U1, U2, BG)</t>
  </si>
  <si>
    <t>Gesamtausgaben</t>
  </si>
  <si>
    <t>1) nur ausfüllen, wenn der Arbeitnehmer bereits vor dem 01.11.2006 beim Antragsteller beschäftigt war</t>
  </si>
  <si>
    <t>2) Qualifizierung für Projekttätigkeit (ggf. Funktion und Arbeitsjahre)</t>
  </si>
  <si>
    <t>3) Tätigkeitsbeschreibung und Qualifikationsnachweis sind gesondert beizufügen</t>
  </si>
  <si>
    <t>4) kann nicht verwendet werden bei Überschreitung der Beitragsbemessungsgrenzen</t>
  </si>
  <si>
    <t>5) Geschäftsführer, Schulleiter oder Niederlassungsleiter können anteilig in Projekten anerkannt werden, wenn sie tatsächlich Projektarbeit leisten und kummulativ max. zu 50 Ihrer AZ in Förderprojekten eingesetzt werden, die Ermittlung des AZ-Anteils erfolgt auf der Basis des Besserstellungverbotes, d.h. ausgehend von einer 40-Stunden-Woche, werden sie als Projektpersonal tätig, gilt die jeweils der Tätigkeit entsprechenden Entgeltgruppe gem. TV-L als Obergrenze des zuwendungsfähigen Entgelts</t>
  </si>
  <si>
    <t>Tätigkeitsbeschreibung</t>
  </si>
  <si>
    <t>(1. Beschäftigter)</t>
  </si>
  <si>
    <t>Anlage 4</t>
  </si>
  <si>
    <t>Tätigkeit</t>
  </si>
  <si>
    <t>Ergebnis</t>
  </si>
  <si>
    <r>
      <t xml:space="preserve">1.2 </t>
    </r>
    <r>
      <rPr>
        <b/>
        <sz val="9"/>
        <color theme="1"/>
        <rFont val="Calibri"/>
        <family val="2"/>
        <scheme val="minor"/>
      </rPr>
      <t>(Lohnneben-ausgaben AG)</t>
    </r>
  </si>
  <si>
    <r>
      <t xml:space="preserve">1.3      </t>
    </r>
    <r>
      <rPr>
        <b/>
        <sz val="9"/>
        <color theme="1"/>
        <rFont val="Calibri"/>
        <family val="2"/>
        <scheme val="minor"/>
      </rPr>
      <t xml:space="preserve">          (sonstige Sozialabgaben)</t>
    </r>
  </si>
  <si>
    <r>
      <t xml:space="preserve">1.1                </t>
    </r>
    <r>
      <rPr>
        <b/>
        <sz val="9"/>
        <color theme="1"/>
        <rFont val="Calibri"/>
        <family val="2"/>
        <scheme val="minor"/>
      </rPr>
      <t>(Bezüge)</t>
    </r>
  </si>
  <si>
    <t>Summe:</t>
  </si>
  <si>
    <t xml:space="preserve">Ausgaben für Projektpersonal </t>
  </si>
  <si>
    <t>(incl. projektbezogener Fortbildung)</t>
  </si>
  <si>
    <t>Honorarsatz/Stunde</t>
  </si>
  <si>
    <t>Stunden im Projekt</t>
  </si>
  <si>
    <t>h</t>
  </si>
  <si>
    <t>1. Festangestelltes Personal</t>
  </si>
  <si>
    <t>1.6  Ausgaben für projektbezogene Fortbildung und Lehrgänge des Projektpersonals</t>
  </si>
  <si>
    <t>Betrag</t>
  </si>
  <si>
    <t>Bezeichnung der externen Leistung</t>
  </si>
  <si>
    <t>Anlage 5</t>
  </si>
  <si>
    <t>2. Verbrauchsausgaben</t>
  </si>
  <si>
    <t>Einzelbetrag</t>
  </si>
  <si>
    <t>wird verwendet für:</t>
  </si>
  <si>
    <t>TN</t>
  </si>
  <si>
    <t>Personal</t>
  </si>
  <si>
    <t>Abschreibung pro Tag</t>
  </si>
  <si>
    <t>Einsatztage im Projekt</t>
  </si>
  <si>
    <t>Bezeichnung/Gegenstand</t>
  </si>
  <si>
    <t>2.3 Miet- und Leasingausgaben für projektbezogene Ausstattungsgegenstände</t>
  </si>
  <si>
    <t>Gegenstand</t>
  </si>
  <si>
    <t>Ausgaben je Monat</t>
  </si>
  <si>
    <t>Dauer in Monaten</t>
  </si>
  <si>
    <t>Anlage 6</t>
  </si>
  <si>
    <t>3.1 Ausgaben für eigene Projektverwaltung und 3.2 deren Lohnnebenausgaben</t>
  </si>
  <si>
    <t>3.1 Ausgaben für Projektverwaltung (Fremdleistung)</t>
  </si>
  <si>
    <t>Monate</t>
  </si>
  <si>
    <t>Bezeichnung</t>
  </si>
  <si>
    <t>3.3 Ausgaben für Öffentlichkeitsarbeit im Projekt</t>
  </si>
  <si>
    <t>3.4 Gemeinkosten</t>
  </si>
  <si>
    <t>3.4.1 Ausgaben für Büromaterial (des Projektpersonals)</t>
  </si>
  <si>
    <t>3.4.2 Ausgaben für Lehr-, Lern- oder Doku.-mat. (der Proj.-teiln.)</t>
  </si>
  <si>
    <t>3.4.3 Ausgaben für Post- und Kommunikationsgebühren</t>
  </si>
  <si>
    <t>Summe :</t>
  </si>
  <si>
    <r>
      <t xml:space="preserve">3.4.4 Miete und Mietnebenausgaben für projektbezogene Räumlichkeiten </t>
    </r>
    <r>
      <rPr>
        <b/>
        <vertAlign val="superscript"/>
        <sz val="11"/>
        <color theme="1"/>
        <rFont val="Calibri"/>
        <family val="2"/>
        <scheme val="minor"/>
      </rPr>
      <t>2)</t>
    </r>
  </si>
  <si>
    <t>Räume</t>
  </si>
  <si>
    <t>m²</t>
  </si>
  <si>
    <t>Ausgaben je Monat je m²</t>
  </si>
  <si>
    <t>Ausgaben je Monat je m² Nebenkosten</t>
  </si>
  <si>
    <t xml:space="preserve">Anteiligkeit der Nutzung </t>
  </si>
  <si>
    <t>%</t>
  </si>
  <si>
    <t>Kalkulationshinweis zur maximalen Raumgröße in m²</t>
  </si>
  <si>
    <t>Tätigkeit im Projekt</t>
  </si>
  <si>
    <t>Einzelzimmer</t>
  </si>
  <si>
    <t>2 Personen</t>
  </si>
  <si>
    <t>je weitere Person</t>
  </si>
  <si>
    <t>Projektleiter</t>
  </si>
  <si>
    <t>Sozialpäd./Betreuer</t>
  </si>
  <si>
    <t>Verwaltungskraft</t>
  </si>
  <si>
    <r>
      <t xml:space="preserve">2) </t>
    </r>
    <r>
      <rPr>
        <sz val="8"/>
        <color theme="1"/>
        <rFont val="Calibri"/>
        <family val="2"/>
        <scheme val="minor"/>
      </rPr>
      <t>Die Mietverträge und Grundrisse sind vorzulegen. Die förderfähige Miethöhe pro m² orientiert sich am regionalen Mietspiegel.</t>
    </r>
  </si>
  <si>
    <t>Erläuterungen zur Mietberechnung</t>
  </si>
  <si>
    <t>Jahr</t>
  </si>
  <si>
    <t>Anlage 2</t>
  </si>
  <si>
    <t>(2. Beschäftigter)</t>
  </si>
  <si>
    <t>(3. Beschäftigter)</t>
  </si>
  <si>
    <t>(4. Beschäftigter)</t>
  </si>
  <si>
    <t>(5. Beschäftigter)</t>
  </si>
  <si>
    <t>Erklärungen z. B. Subventionsrecht, Datenschutz, Publizierung von Projektdaten im Rahmen der Öffentlichkeitsarbeit, Vorsteuerabzug</t>
  </si>
  <si>
    <t>Lohnnebenausgaben für Verwaltungspersonal (Arbeitgeberanteile)</t>
  </si>
  <si>
    <t>Ausgaben für Öffentlichkeitsarbeit im Projekt</t>
  </si>
  <si>
    <t>Verbrauchsausgaben</t>
  </si>
  <si>
    <t>5. geförderte Beschäftigte</t>
  </si>
  <si>
    <t>Kalkulation Verwaltungspersonal</t>
  </si>
  <si>
    <t>VZÄ</t>
  </si>
  <si>
    <t>(Vollzeitäquivalent)</t>
  </si>
  <si>
    <t>Ausg. f. Projektpersonal</t>
  </si>
  <si>
    <t>Anteil Personalausgaben an den Gesamtprojektausgaben in %</t>
  </si>
  <si>
    <t>Die Ausgabenpositionen dieses Formulares füllen sich automatisch aus den Anlagen 3 bis 7. Hier sind nur die Verteilung der Ausgaben nach Jahren und die Einnahmen auf Seite 2 dieses Formulares anzugeben</t>
  </si>
  <si>
    <t>2.2 Abschreibungen (linear) von projektbezogenen Ausstattungsgegenständen (Nachweis für das Projekt erforderlich)</t>
  </si>
  <si>
    <t>Förderung von Projekten zur Bildung für nachhaltige Entwicklung oder Umweltbildung</t>
  </si>
  <si>
    <t>Ref. 407</t>
  </si>
  <si>
    <t>Anteil in %</t>
  </si>
  <si>
    <t>0</t>
  </si>
  <si>
    <t>2.1 Ausgaben für geringwertige Wirtschaftsgüter (max. 150 Euro netto)</t>
  </si>
  <si>
    <t>Erklärung zur Datenverarbeitung im Rahmen des Antrages auf Gewährung einer Zuwendung nach den Richtlinien über die Gewährung von Zuwendungen zur Förderung von Projekten zur Bildung für nachhaltige Entwicklung (RL Nachhaltigkeitsbildung)</t>
  </si>
  <si>
    <t>Seite 7</t>
  </si>
  <si>
    <t>Seite 6</t>
  </si>
  <si>
    <t>Förderung von Projekten zur Bildung für nachhaltige Entwicklung</t>
  </si>
  <si>
    <t>Eigenleistung</t>
  </si>
  <si>
    <t>Eigenleistung 6,50€/h</t>
  </si>
  <si>
    <t>VII.</t>
  </si>
  <si>
    <t>Eigenleistung 9,00€/h</t>
  </si>
  <si>
    <t>Eigenleistung 12,00€/h</t>
  </si>
  <si>
    <t>Summe Eigenleistung</t>
  </si>
  <si>
    <t>anerkennungsfähige Eigenleistung in Stunden</t>
  </si>
  <si>
    <t>anerkennungsfähige Eigenleistung in Euro</t>
  </si>
  <si>
    <t>Bei Verwendung von Personalkostenpauschalen nach Abschnitt 2, Nr. 4.2 Zuwendungsrechtsergänzungserlass, unter Honorare mit dem jeweiligen Stundensatz und max. 1.840 h/a je Vollbeschäftigte/r eintragen</t>
  </si>
  <si>
    <t>Honorarausgaben / Personalkostenpauschale</t>
  </si>
  <si>
    <t>1.4 Honorare und Personalkostenpauschale *</t>
  </si>
  <si>
    <t>* Personalkostenpauschalen, incl. 21 v.H. Personalnebenkosten sowie 11,5 v.H. Abgeltung von Urlaubsansprüchen, somit max. 1.840 Jahresarbeitsstunden je Beschäftigtem</t>
  </si>
  <si>
    <t>Abschreibungen (linear) von projektbezogenen Ausstattungsgegenständen (Nachweis für das Projekt erforderlich)</t>
  </si>
  <si>
    <t>II. Anerkennung Eigenleistung nach Abschnitt 4 , Nr. 3 Zuwendungsrechtsergänzungserlass vom 6. Juni 2016</t>
  </si>
  <si>
    <t>privater</t>
  </si>
  <si>
    <t>kurze Beschreibung des Projektes</t>
  </si>
  <si>
    <t>sonst. öffentl. gleichgestellte Körperschaft</t>
  </si>
  <si>
    <r>
      <t>Finanzierungsplan (</t>
    </r>
    <r>
      <rPr>
        <i/>
        <sz val="12"/>
        <color theme="1"/>
        <rFont val="Calibri"/>
        <family val="2"/>
        <scheme val="minor"/>
      </rPr>
      <t>Aufstellung der Ausgaben und Finanzierung</t>
    </r>
    <r>
      <rPr>
        <sz val="12"/>
        <color theme="1"/>
        <rFont val="Calibri"/>
        <family val="2"/>
        <scheme val="minor"/>
      </rPr>
      <t xml:space="preserve">) Anlage 1 und Anlagen 2-6 </t>
    </r>
  </si>
  <si>
    <t>zu den Ausgaben des nachfolgend geschilderten Vorhabens für die Förderung von Projekten zur Bildung für nachhaltigen Entwicklung in Sachsen-Anhalt beantragt.</t>
  </si>
  <si>
    <t>Falls ja, geben Sie bitte an, bei / von wem und in welcher Höhe sie eine Förderung beantragt/ erhalten haben.</t>
  </si>
  <si>
    <t>Die Bedeutung eines Rechtsbehelfsverzichtes für die Beschleunigung des Förderprojektes und die Zahlungsanforderung sind bekannt</t>
  </si>
  <si>
    <t>Reisekosten Verwaltungspersonal</t>
  </si>
  <si>
    <t xml:space="preserve">Reisekosten Verwaltungspersonal </t>
  </si>
  <si>
    <t>Förderung von Projekten zur Bildung für nachhaltige Entwicklung in Sachsen-Anhalt (Richtlinien Nachhaltigkeitsbildung)</t>
  </si>
  <si>
    <r>
      <t>Kalkulationen (</t>
    </r>
    <r>
      <rPr>
        <i/>
        <sz val="10"/>
        <color theme="1"/>
        <rFont val="Calibri"/>
        <family val="2"/>
        <scheme val="minor"/>
      </rPr>
      <t>Angebote</t>
    </r>
    <r>
      <rPr>
        <sz val="10"/>
        <color theme="1"/>
        <rFont val="Calibri"/>
        <family val="2"/>
        <scheme val="minor"/>
      </rPr>
      <t xml:space="preserve">); ggf. für Ausgaben der Öffentlichkeitsarbeit und für Honorarkräfte </t>
    </r>
  </si>
  <si>
    <r>
      <t xml:space="preserve">Name, Vorname </t>
    </r>
    <r>
      <rPr>
        <b/>
        <sz val="8"/>
        <color theme="1"/>
        <rFont val="Calibri"/>
        <family val="2"/>
        <scheme val="minor"/>
      </rPr>
      <t>(sofern bei Antragstellung Angebote vorliegen)</t>
    </r>
  </si>
  <si>
    <r>
      <t xml:space="preserve">Datenübermittlung an ein Drittland                                                                                                                                                                                                                                                                                                                                                                                               </t>
    </r>
    <r>
      <rPr>
        <sz val="11"/>
        <color theme="1"/>
        <rFont val="Calibri"/>
        <family val="2"/>
        <scheme val="minor"/>
      </rPr>
      <t xml:space="preserve">Eine Datenübermittlung ist nicht geplant und findet nicht statt.                                                                                                                                                                                                                                                                                                                 </t>
    </r>
    <r>
      <rPr>
        <b/>
        <sz val="11"/>
        <color theme="1"/>
        <rFont val="Calibri"/>
        <family val="2"/>
        <scheme val="minor"/>
      </rPr>
      <t xml:space="preserve">Betroffenenrechte </t>
    </r>
    <r>
      <rPr>
        <sz val="11"/>
        <color theme="1"/>
        <rFont val="Calibri"/>
        <family val="2"/>
        <scheme val="minor"/>
      </rPr>
      <t xml:space="preserve">                                                                                                                                                                                                                                                                                                                                                                                                                                    Als Betroffene/r haben Sie das Recht,                                                                                                                                                                                                                                                                                                                                                                                               - Ihre einmal erteilte Einwilligung jederzeit gegenüber dem LVwA zu widerrufen, ohne dass die Rechtmäßigkeit der aufgrund der Einwilligung bis zum Widerruf erfolgten Verarbeitung berührt wird (Artikel 7 Absatz 3 DSGVO),                                                                                                                                                         - Auskunft über Ihre durch das LVwA verarbeiteten personenbezogenen Daten zu verlangen (Artikel 15 DSGVO),                                                                                                                                                                                                                                        - die Berichtigung oder Vervollständigung Ihrer beim LVwA gespeicherten personenbezogen Daten zu verlangen (Artikel 16 DSGVO),                                                                                                                                                                                              - die Löschung Ihrer beim LVwA gespeicherten personenbezogenen Daten zu verlangen, soweit nicht die Verarbeitung zur Ausübung des Rechts auf freie Meinungsäußerung und Information, zur Erfüllung einer rechtlichen Verpflichtung, aus Gründen des öffentlichen Interesses, für im öffentlichen Interesse liegende Archivzwecke oder zur Geltendmachung, Ausübung oder Verteidigung von Rechtsansprüchen erforderlich ist (Artikel 17 DSGVO),                                                                                                                                                                                                       - die Einschränkung der Verarbeitung Ihrer personenbezogener Daten zu verlangen (Artikel 18 DSGVO)                                                                                                                                                                                                                                                             - Ihre personenbezogenen Daten, die Sie dem LVwA bereitgestellt haben, in einem strukturierten, gängigen und maschinenlesbaren Format zu erhalten oder die Übermittlung an einen anderen Verantwortlichen zu verlangen (Artikel 20 DSGVO),                                                                                                                                                                                                                                                                                                                                                                                                                                      - jederzeit aus Gründen, die sich aus Ihrer besonderen Situation ergeben, gegen die Verarbeitung Sie betreffender personenbezogener Daten, die aufgrund von Artikel 6 Absatz 1 Buchstabe e oder f DSGVO erfolgt, Widerspruch einzulegen (Artikel 21 DSGVO), und                                                                                                                                                                                                                                                                                                                                                                          - sich bei einer Aufsichtsbehörde zu beschweren (Artikel 77 DSGVO).                                                                                                                                                                                                                                                                                                                          Zuständige Aufsichtsbehörde ist gemäß § 22 DSG LSA der Landesbeauftragte für den Datenschutz, Leiterstraße 9, 39104 Magdeburg, Postadresse: Postfach 1947, 39009 Magdeburg.                                                                                                                                                                                                                                                                                                                                                                                                                                   </t>
    </r>
    <r>
      <rPr>
        <b/>
        <sz val="11"/>
        <color theme="1"/>
        <rFont val="Calibri"/>
        <family val="2"/>
        <scheme val="minor"/>
      </rPr>
      <t xml:space="preserve">Einwilligungserklärung gemäß Artikel 7 DSGVO </t>
    </r>
    <r>
      <rPr>
        <sz val="11"/>
        <color theme="1"/>
        <rFont val="Calibri"/>
        <family val="2"/>
        <scheme val="minor"/>
      </rPr>
      <t xml:space="preserve">                                                                                                                                                                                                                                                                                                                                                                          Ich willige ein, dass meine personenbezogenen Daten zu den oben genannten Zwecken verarbeitet werden. Ich habe zur Kenntnis genommen, dass ich diese Einwilligung jederzeit gegenüber dem Landesverwaltungsamt des Landes Sachsen-Anhalt widerrufen kann.</t>
    </r>
  </si>
  <si>
    <t>Stand 1. März 2021</t>
  </si>
  <si>
    <t xml:space="preserve"> (Erl. des MULE vom 22.01.2021 - 35-22501, MBl. LSA Nr. 8/2021, Seite 144)</t>
  </si>
  <si>
    <t>nur ausfüllen, sofern keine Pauschale nach RL Nr. 5.5.3, 2. Absatz, letzter Satz, verwendet wird!</t>
  </si>
  <si>
    <r>
      <rPr>
        <b/>
        <sz val="10.5"/>
        <color theme="1"/>
        <rFont val="Calibri"/>
        <family val="2"/>
        <scheme val="minor"/>
      </rPr>
      <t xml:space="preserve">Kontaktdaten des für die Verarbeitung Verantwortlichen sowie des behördlichen Datenschutzbeauftragten                                                                                                                      Verantwortlicher: </t>
    </r>
    <r>
      <rPr>
        <sz val="10.5"/>
        <color theme="1"/>
        <rFont val="Calibri"/>
        <family val="2"/>
        <scheme val="minor"/>
      </rPr>
      <t xml:space="preserve">                                                                                                                       Landesverwaltungsamt des Landes Sachsen-Anhalt (LVwA), Ernst-Kamieth-Straße 2, 06112 Halle (Saale), Telefon +49 345 514-1425; E-Mail: poststelle (at)lvwa.sachsen-anhalt.de Behördlicher Datenschutzbeauftragter gemäß Artikel 37 Abs. 1 Buchstabe a DS-GVO: Frau Bettina Balaske, Ernst-Kamieth-Straße 2, 06112 Hall (Saale), Telefon +49 345 514-1349,                                                                                                                                                                                              E-Mail: poststelle(at)lvwa.sachsen-anhalt.de                                                                                                                                                                                                                                                                                                                                                                                                                                                                                                                                                                                                                                                                                                                                                           </t>
    </r>
    <r>
      <rPr>
        <b/>
        <sz val="10.5"/>
        <color theme="1"/>
        <rFont val="Calibri"/>
        <family val="2"/>
        <scheme val="minor"/>
      </rPr>
      <t xml:space="preserve">Datenverarbeitung   </t>
    </r>
    <r>
      <rPr>
        <sz val="10.5"/>
        <color theme="1"/>
        <rFont val="Calibri"/>
        <family val="2"/>
        <scheme val="minor"/>
      </rPr>
      <t xml:space="preserve">                                                                                                                                                       Das Landesverwaltungsamt erhebt im Rahmen der Antragstellung die folgenden personenbezogenen Daten:                                                                                                                                                                                      - Angaben zum Antragsteller samt Kontakt,                                                                                                                          - Bankverbindung des Antragstellers,                                                                                                                                    - inhaltliche und technische Beschreibung des Vorhabens samt Standort/Erfüllungsort,   Laufzeit sowie Bewilligungszeitraum                                                                                                                                                                 - den Zuwendungsempfänger und die ausführende Stelle,                                                                                           - den für die Durchführung des Vorhabens Verantwortlichen,                                                                                      - die Höhe der Zuwendung und der Eigenbeteiligung bzw. den Finanzplan des Zuwendungsempfängers,                                                                                                                                                    - Angaben zu den Eigentumsverhältnissen betreffend den Standort/Erfüllungsort bzw. Nachweis der eigentumsrechtlichen Regelungen.                                                                                                                               Die Angaben erfolgen im Rahmen der Antragstellung freiwillig durch den Antragsteller oder die von ihm beauftragte Person. Es wird aber darauf hingewiesen, dass dann, wenn die erforderlichen Daten nicht angegeben werden, der Antrag nicht bearbeitet werden kann.                                                                                                                                                         </t>
    </r>
    <r>
      <rPr>
        <b/>
        <sz val="10.5"/>
        <color theme="1"/>
        <rFont val="Calibri"/>
        <family val="2"/>
        <scheme val="minor"/>
      </rPr>
      <t>Rechtsgrundlage der Verarbeitung</t>
    </r>
    <r>
      <rPr>
        <sz val="10.5"/>
        <color theme="1"/>
        <rFont val="Calibri"/>
        <family val="2"/>
        <scheme val="minor"/>
      </rPr>
      <t xml:space="preserve">                                                                                                                              Die Betroffenen willigen in die Verarbeitung ihrer personenbezogenen Daten ein (Artikel 6 Absatz 1 Buchstabe a Datenschutzgrundverordernung (DSGVO)).                                                                                          </t>
    </r>
    <r>
      <rPr>
        <b/>
        <sz val="10.5"/>
        <color theme="1"/>
        <rFont val="Calibri"/>
        <family val="2"/>
        <scheme val="minor"/>
      </rPr>
      <t>Zweck der Datenverarbeitung</t>
    </r>
    <r>
      <rPr>
        <sz val="10.5"/>
        <color theme="1"/>
        <rFont val="Calibri"/>
        <family val="2"/>
        <scheme val="minor"/>
      </rPr>
      <t xml:space="preserve">                                                                                                                                        Die Erhebung und Verarbeitung der Daten dient zur Bearbeitung des Förderantrags, zur Entscheidung über die Gewährung von Zuwendungen, einschließlich der Abwicklung der Förderung und des Nachweises der zweckmäßigen Mittelverwendung. Die erhobenen Daten werden gemäß gesetztlicher und behördlicher Fristen und Vorgaben aufbewahrt.                                                                                                                                                  </t>
    </r>
    <r>
      <rPr>
        <b/>
        <sz val="10.5"/>
        <color theme="1"/>
        <rFont val="Calibri"/>
        <family val="2"/>
        <scheme val="minor"/>
      </rPr>
      <t>Empfänger der Daten (Kategorien)</t>
    </r>
    <r>
      <rPr>
        <sz val="10.5"/>
        <color theme="1"/>
        <rFont val="Calibri"/>
        <family val="2"/>
        <scheme val="minor"/>
      </rPr>
      <t xml:space="preserve">                                                                                                                                                                       Empfänger der Daten ist das Landesverwaltungsamt zum Zwecke der Bearbeitung des Förderverfahrens. Zum Zwecke der Abwicklung des Förderverfahrens werden die Daten (ohne Bankverbindung) für statistische Zwecke an das Ministerium für Umwelt, Landwirtschaft und Energie bei Bedarf weitergegeben. Auch bei einer etwa erforderlichen Prüfung der dem Antrag zugrunde liegenden Angaben durch Dritte (z.B. Landesrechnungshof oder andere Prüfeinrichtungen des Landes) anhand der Antragsdaten können die Daten weitergegeben werden. Weiterhin werden zur Abwicklung des Zahlungsverkehrs, insbesondere bei Zuwendungen bzw. Auftragsvergaben, die Daten an Landeshauptkasse weitergegeben.                                                                                                                                   Für die Verarbeitung Ihrer personenbezogen Daten werden im LVwA IT-gestützte Verfahren eingesetzt. Für diese sind technisch und organisatorische Sicherheitsvorkehrungen getroffen worden, um personenbezogene Daten des Antragstellers gegen unbeabsichtigte oder unrechtmäßige Vernichtung, Verlust oder Veränderung sowie gegen den unbefugten Zugriff zu schützen.                                                                                                                                                                                                                                                                                       </t>
    </r>
  </si>
  <si>
    <t>4. Pauschale für indirekte Ausgaben</t>
  </si>
  <si>
    <t>Pauschale nach Nr. 5.5.3, Abs. 2 der RL in Höhe von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</si>
</sst>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u/>
      <sz val="11"/>
      <color theme="1"/>
      <name val="Calibri"/>
      <family val="2"/>
      <scheme val="minor"/>
    </font>
    <font>
      <b/>
      <sz val="12"/>
      <color theme="1"/>
      <name val="Calibri"/>
      <family val="2"/>
      <scheme val="minor"/>
    </font>
    <font>
      <b/>
      <sz val="14"/>
      <color theme="1"/>
      <name val="Calibri"/>
      <family val="2"/>
      <scheme val="minor"/>
    </font>
    <font>
      <b/>
      <sz val="12"/>
      <name val="Calibri"/>
      <family val="2"/>
      <scheme val="minor"/>
    </font>
    <font>
      <sz val="11"/>
      <color theme="1"/>
      <name val="Arial"/>
      <family val="2"/>
    </font>
    <font>
      <i/>
      <sz val="11"/>
      <color theme="1"/>
      <name val="Calibri"/>
      <family val="2"/>
      <scheme val="minor"/>
    </font>
    <font>
      <i/>
      <u/>
      <sz val="11"/>
      <color theme="1"/>
      <name val="Calibri"/>
      <family val="2"/>
      <scheme val="minor"/>
    </font>
    <font>
      <sz val="12"/>
      <color theme="1"/>
      <name val="Calibri"/>
      <family val="2"/>
      <scheme val="minor"/>
    </font>
    <font>
      <i/>
      <sz val="12"/>
      <color theme="1"/>
      <name val="Calibri"/>
      <family val="2"/>
      <scheme val="minor"/>
    </font>
    <font>
      <b/>
      <sz val="16"/>
      <color theme="1"/>
      <name val="Calibri"/>
      <family val="2"/>
      <scheme val="minor"/>
    </font>
    <font>
      <i/>
      <sz val="9"/>
      <color theme="1"/>
      <name val="Calibri"/>
      <family val="2"/>
      <scheme val="minor"/>
    </font>
    <font>
      <sz val="11"/>
      <color rgb="FFFF0000"/>
      <name val="Calibri"/>
      <family val="2"/>
      <scheme val="minor"/>
    </font>
    <font>
      <vertAlign val="superscript"/>
      <sz val="11"/>
      <color theme="1"/>
      <name val="Calibri"/>
      <family val="2"/>
      <scheme val="minor"/>
    </font>
    <font>
      <b/>
      <i/>
      <sz val="11"/>
      <color theme="1"/>
      <name val="Calibri"/>
      <family val="2"/>
      <scheme val="minor"/>
    </font>
    <font>
      <i/>
      <sz val="8"/>
      <color theme="1"/>
      <name val="Calibri"/>
      <family val="2"/>
      <scheme val="minor"/>
    </font>
    <font>
      <b/>
      <sz val="9"/>
      <color theme="1"/>
      <name val="Calibri"/>
      <family val="2"/>
      <scheme val="minor"/>
    </font>
    <font>
      <b/>
      <vertAlign val="superscript"/>
      <sz val="11"/>
      <color theme="1"/>
      <name val="Calibri"/>
      <family val="2"/>
      <scheme val="minor"/>
    </font>
    <font>
      <vertAlign val="superscript"/>
      <sz val="8"/>
      <color theme="1"/>
      <name val="Calibri"/>
      <family val="2"/>
      <scheme val="minor"/>
    </font>
    <font>
      <sz val="11"/>
      <name val="Calibri"/>
      <family val="2"/>
      <scheme val="minor"/>
    </font>
    <font>
      <sz val="7"/>
      <color theme="1"/>
      <name val="Calibri"/>
      <family val="2"/>
      <scheme val="minor"/>
    </font>
    <font>
      <b/>
      <sz val="11"/>
      <color rgb="FFFF0000"/>
      <name val="Calibri"/>
      <family val="2"/>
      <scheme val="minor"/>
    </font>
    <font>
      <sz val="8"/>
      <color rgb="FFFF0000"/>
      <name val="Calibri"/>
      <family val="2"/>
      <scheme val="minor"/>
    </font>
    <font>
      <sz val="10.5"/>
      <color theme="1"/>
      <name val="Calibri"/>
      <family val="2"/>
      <scheme val="minor"/>
    </font>
    <font>
      <b/>
      <sz val="10.5"/>
      <color theme="1"/>
      <name val="Calibri"/>
      <family val="2"/>
      <scheme val="minor"/>
    </font>
    <font>
      <i/>
      <sz val="10"/>
      <color theme="1"/>
      <name val="Calibri"/>
      <family val="2"/>
      <scheme val="minor"/>
    </font>
    <font>
      <b/>
      <sz val="8"/>
      <color theme="1"/>
      <name val="Calibri"/>
      <family val="2"/>
      <scheme val="minor"/>
    </font>
  </fonts>
  <fills count="9">
    <fill>
      <patternFill patternType="none"/>
    </fill>
    <fill>
      <patternFill patternType="gray125"/>
    </fill>
    <fill>
      <patternFill patternType="solid">
        <fgColor rgb="FFFF66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dotted">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75">
    <xf numFmtId="0" fontId="0" fillId="0" borderId="0" xfId="0"/>
    <xf numFmtId="0" fontId="0" fillId="0" borderId="4" xfId="0" applyBorder="1"/>
    <xf numFmtId="0" fontId="0" fillId="0" borderId="0" xfId="0" applyBorder="1"/>
    <xf numFmtId="0" fontId="0" fillId="0" borderId="9" xfId="0" applyBorder="1"/>
    <xf numFmtId="0" fontId="0" fillId="0" borderId="1" xfId="0" applyBorder="1"/>
    <xf numFmtId="0" fontId="0" fillId="6" borderId="0" xfId="0" applyFill="1" applyBorder="1" applyAlignment="1"/>
    <xf numFmtId="0" fontId="0" fillId="6" borderId="0" xfId="0" applyFill="1"/>
    <xf numFmtId="0" fontId="0" fillId="0" borderId="0" xfId="0" applyAlignment="1">
      <alignment horizontal="right"/>
    </xf>
    <xf numFmtId="0" fontId="16" fillId="0" borderId="0" xfId="0" applyFont="1"/>
    <xf numFmtId="0" fontId="1" fillId="0" borderId="0" xfId="0" applyFont="1"/>
    <xf numFmtId="0" fontId="0" fillId="6" borderId="0" xfId="0" applyFill="1" applyAlignment="1">
      <alignment horizontal="right"/>
    </xf>
    <xf numFmtId="0" fontId="0" fillId="6" borderId="0" xfId="0" applyFill="1" applyAlignment="1"/>
    <xf numFmtId="0" fontId="1" fillId="6" borderId="0" xfId="0" applyFont="1" applyFill="1" applyBorder="1" applyAlignment="1"/>
    <xf numFmtId="0" fontId="1" fillId="6" borderId="0" xfId="0" applyFont="1" applyFill="1" applyAlignment="1"/>
    <xf numFmtId="0" fontId="16" fillId="6" borderId="0" xfId="0" applyFont="1" applyFill="1" applyBorder="1" applyAlignment="1"/>
    <xf numFmtId="0" fontId="1" fillId="6" borderId="0" xfId="0" applyFont="1" applyFill="1" applyAlignment="1">
      <alignment horizontal="center" vertical="center"/>
    </xf>
    <xf numFmtId="0" fontId="0" fillId="3" borderId="2" xfId="0" applyFill="1" applyBorder="1"/>
    <xf numFmtId="0" fontId="0" fillId="0" borderId="0" xfId="0" applyAlignment="1">
      <alignment vertical="center"/>
    </xf>
    <xf numFmtId="0" fontId="0" fillId="0" borderId="8" xfId="0" applyBorder="1"/>
    <xf numFmtId="0" fontId="0" fillId="0" borderId="6" xfId="0" applyBorder="1"/>
    <xf numFmtId="0" fontId="0" fillId="0" borderId="3" xfId="0" applyBorder="1"/>
    <xf numFmtId="0" fontId="17" fillId="0" borderId="8" xfId="0" applyFont="1" applyBorder="1"/>
    <xf numFmtId="0" fontId="0" fillId="0" borderId="5" xfId="0" applyBorder="1" applyAlignment="1">
      <alignment horizontal="right"/>
    </xf>
    <xf numFmtId="0" fontId="1" fillId="0" borderId="2" xfId="0" applyFont="1" applyBorder="1" applyAlignment="1">
      <alignment horizontal="center" wrapText="1"/>
    </xf>
    <xf numFmtId="0" fontId="16" fillId="0" borderId="0" xfId="0" applyFont="1" applyAlignment="1">
      <alignment vertical="center"/>
    </xf>
    <xf numFmtId="0" fontId="0" fillId="3" borderId="2" xfId="0" applyFill="1" applyBorder="1" applyAlignment="1">
      <alignment horizontal="left"/>
    </xf>
    <xf numFmtId="0" fontId="0" fillId="0" borderId="3" xfId="0" applyBorder="1" applyProtection="1"/>
    <xf numFmtId="0" fontId="0" fillId="0" borderId="4" xfId="0" applyBorder="1" applyProtection="1"/>
    <xf numFmtId="0" fontId="0" fillId="0" borderId="0" xfId="0" applyProtection="1"/>
    <xf numFmtId="0" fontId="0" fillId="0" borderId="8" xfId="0" applyBorder="1" applyProtection="1"/>
    <xf numFmtId="0" fontId="0" fillId="0" borderId="9" xfId="0" applyBorder="1" applyProtection="1"/>
    <xf numFmtId="0" fontId="0" fillId="0" borderId="0" xfId="0" applyAlignment="1" applyProtection="1"/>
    <xf numFmtId="0" fontId="0" fillId="0" borderId="0" xfId="0" applyBorder="1" applyProtection="1"/>
    <xf numFmtId="49" fontId="1" fillId="0" borderId="2" xfId="0" applyNumberFormat="1" applyFont="1" applyBorder="1" applyAlignment="1" applyProtection="1">
      <alignment horizontal="center" vertical="center" wrapText="1"/>
    </xf>
    <xf numFmtId="4" fontId="0" fillId="5" borderId="2" xfId="0" applyNumberFormat="1" applyFill="1" applyBorder="1" applyProtection="1"/>
    <xf numFmtId="0" fontId="16" fillId="0" borderId="0" xfId="0" applyFont="1" applyProtection="1"/>
    <xf numFmtId="4" fontId="0" fillId="7" borderId="2" xfId="0" applyNumberFormat="1" applyFill="1" applyBorder="1" applyProtection="1"/>
    <xf numFmtId="0" fontId="1" fillId="6" borderId="8" xfId="0" applyFont="1" applyFill="1" applyBorder="1" applyAlignment="1" applyProtection="1">
      <alignment horizontal="right"/>
    </xf>
    <xf numFmtId="0" fontId="1" fillId="6" borderId="0" xfId="0" applyFont="1" applyFill="1" applyBorder="1" applyAlignment="1" applyProtection="1">
      <alignment horizontal="right"/>
    </xf>
    <xf numFmtId="0" fontId="0" fillId="6" borderId="0" xfId="0" applyFill="1" applyBorder="1" applyAlignment="1" applyProtection="1"/>
    <xf numFmtId="0" fontId="0" fillId="6" borderId="0" xfId="0" applyFill="1" applyBorder="1" applyProtection="1"/>
    <xf numFmtId="0" fontId="0" fillId="6" borderId="9" xfId="0" applyFill="1" applyBorder="1" applyProtection="1"/>
    <xf numFmtId="0" fontId="0" fillId="6" borderId="0" xfId="0" applyFill="1" applyProtection="1"/>
    <xf numFmtId="0" fontId="0" fillId="0" borderId="2" xfId="0" applyBorder="1" applyProtection="1"/>
    <xf numFmtId="0" fontId="0" fillId="4" borderId="2" xfId="0" applyFill="1" applyBorder="1" applyProtection="1"/>
    <xf numFmtId="0" fontId="0" fillId="0" borderId="6" xfId="0" applyBorder="1" applyProtection="1"/>
    <xf numFmtId="0" fontId="0" fillId="0" borderId="1" xfId="0" applyBorder="1" applyProtection="1"/>
    <xf numFmtId="0" fontId="0" fillId="0" borderId="0" xfId="0" applyBorder="1" applyAlignment="1" applyProtection="1">
      <alignment horizontal="center" wrapText="1"/>
    </xf>
    <xf numFmtId="0" fontId="0" fillId="0" borderId="9" xfId="0" applyBorder="1" applyAlignment="1" applyProtection="1">
      <alignment horizontal="center" vertical="center" wrapText="1"/>
    </xf>
    <xf numFmtId="0" fontId="2" fillId="0" borderId="0" xfId="0" applyFont="1" applyBorder="1" applyAlignment="1" applyProtection="1">
      <alignment horizontal="center"/>
    </xf>
    <xf numFmtId="0" fontId="2" fillId="0" borderId="9" xfId="0" applyFont="1" applyBorder="1" applyAlignment="1" applyProtection="1">
      <alignment horizontal="center"/>
    </xf>
    <xf numFmtId="0" fontId="0" fillId="0" borderId="8" xfId="0" applyFill="1" applyBorder="1" applyAlignment="1" applyProtection="1">
      <alignment horizontal="right"/>
    </xf>
    <xf numFmtId="0" fontId="0" fillId="0" borderId="0" xfId="0" applyFill="1" applyBorder="1" applyAlignment="1" applyProtection="1">
      <alignment horizontal="right"/>
    </xf>
    <xf numFmtId="0" fontId="0" fillId="0" borderId="9" xfId="0" applyFill="1" applyBorder="1" applyProtection="1"/>
    <xf numFmtId="0" fontId="0" fillId="0" borderId="0" xfId="0" applyFill="1" applyProtection="1"/>
    <xf numFmtId="0" fontId="0" fillId="4" borderId="2" xfId="0" applyFill="1" applyBorder="1" applyProtection="1">
      <protection locked="0"/>
    </xf>
    <xf numFmtId="4" fontId="0" fillId="4" borderId="2" xfId="0" applyNumberFormat="1" applyFill="1" applyBorder="1" applyProtection="1">
      <protection locked="0"/>
    </xf>
    <xf numFmtId="49" fontId="0" fillId="4" borderId="2" xfId="0" applyNumberFormat="1" applyFill="1" applyBorder="1" applyProtection="1">
      <protection locked="0"/>
    </xf>
    <xf numFmtId="2" fontId="0" fillId="4" borderId="2" xfId="0" applyNumberFormat="1" applyFill="1" applyBorder="1" applyProtection="1">
      <protection locked="0"/>
    </xf>
    <xf numFmtId="164" fontId="0" fillId="4" borderId="2" xfId="0" applyNumberFormat="1" applyFill="1" applyBorder="1" applyProtection="1">
      <protection locked="0"/>
    </xf>
    <xf numFmtId="0" fontId="0" fillId="0" borderId="0" xfId="0" applyBorder="1" applyProtection="1">
      <protection locked="0"/>
    </xf>
    <xf numFmtId="0" fontId="0" fillId="6" borderId="0" xfId="0" applyFill="1" applyBorder="1" applyProtection="1">
      <protection locked="0"/>
    </xf>
    <xf numFmtId="1" fontId="0" fillId="4" borderId="2" xfId="0" applyNumberFormat="1" applyFill="1" applyBorder="1" applyProtection="1">
      <protection locked="0"/>
    </xf>
    <xf numFmtId="0" fontId="0" fillId="6" borderId="0" xfId="0" applyFill="1" applyAlignment="1" applyProtection="1">
      <alignment horizontal="right"/>
    </xf>
    <xf numFmtId="0" fontId="0" fillId="6" borderId="0" xfId="0" applyFill="1" applyAlignment="1" applyProtection="1"/>
    <xf numFmtId="0" fontId="1" fillId="6" borderId="0" xfId="0" applyFont="1" applyFill="1" applyBorder="1" applyAlignment="1" applyProtection="1"/>
    <xf numFmtId="0" fontId="0" fillId="0" borderId="0" xfId="0" applyAlignment="1" applyProtection="1">
      <alignment horizontal="right"/>
    </xf>
    <xf numFmtId="0" fontId="1" fillId="6" borderId="0" xfId="0" applyFont="1" applyFill="1" applyAlignment="1" applyProtection="1"/>
    <xf numFmtId="0" fontId="0" fillId="3" borderId="2" xfId="0" applyFill="1" applyBorder="1" applyAlignment="1" applyProtection="1">
      <alignment horizontal="left"/>
    </xf>
    <xf numFmtId="0" fontId="16" fillId="6" borderId="0" xfId="0" applyFont="1" applyFill="1" applyBorder="1" applyAlignment="1" applyProtection="1"/>
    <xf numFmtId="0" fontId="1" fillId="6" borderId="0" xfId="0" applyFont="1" applyFill="1" applyAlignment="1" applyProtection="1">
      <alignment horizontal="center" vertical="center"/>
    </xf>
    <xf numFmtId="0" fontId="1" fillId="0" borderId="0" xfId="0" applyFont="1" applyProtection="1"/>
    <xf numFmtId="0" fontId="0" fillId="3" borderId="2" xfId="0" applyFill="1" applyBorder="1" applyProtection="1"/>
    <xf numFmtId="0" fontId="0" fillId="0" borderId="0" xfId="0" applyAlignment="1" applyProtection="1">
      <alignment vertical="center"/>
    </xf>
    <xf numFmtId="0" fontId="17" fillId="0" borderId="8" xfId="0" applyFont="1" applyBorder="1" applyProtection="1"/>
    <xf numFmtId="0" fontId="0" fillId="5" borderId="2" xfId="0" applyFill="1" applyBorder="1" applyProtection="1"/>
    <xf numFmtId="0" fontId="0" fillId="7" borderId="2" xfId="0" applyFill="1" applyBorder="1" applyProtection="1"/>
    <xf numFmtId="14" fontId="23" fillId="4" borderId="2" xfId="0" applyNumberFormat="1" applyFont="1" applyFill="1" applyBorder="1" applyAlignment="1" applyProtection="1">
      <alignment horizontal="left"/>
      <protection locked="0"/>
    </xf>
    <xf numFmtId="0" fontId="0" fillId="4" borderId="2" xfId="0" applyFill="1" applyBorder="1" applyAlignment="1" applyProtection="1">
      <alignment horizontal="center"/>
      <protection locked="0"/>
    </xf>
    <xf numFmtId="49" fontId="0" fillId="0" borderId="0" xfId="0" applyNumberFormat="1" applyProtection="1"/>
    <xf numFmtId="49" fontId="0" fillId="5" borderId="2" xfId="0" applyNumberFormat="1" applyFill="1" applyBorder="1" applyProtection="1"/>
    <xf numFmtId="0" fontId="16" fillId="0" borderId="0" xfId="0" applyFont="1" applyAlignment="1" applyProtection="1">
      <alignment vertical="center"/>
    </xf>
    <xf numFmtId="49" fontId="0" fillId="0" borderId="2" xfId="0" applyNumberFormat="1" applyBorder="1" applyProtection="1"/>
    <xf numFmtId="0" fontId="1" fillId="7" borderId="2" xfId="0" applyFont="1" applyFill="1" applyBorder="1" applyProtection="1"/>
    <xf numFmtId="49" fontId="0" fillId="0" borderId="8" xfId="0" applyNumberFormat="1" applyBorder="1" applyProtection="1"/>
    <xf numFmtId="49" fontId="0" fillId="7" borderId="2" xfId="0" applyNumberFormat="1" applyFill="1" applyBorder="1" applyProtection="1"/>
    <xf numFmtId="0" fontId="0" fillId="7" borderId="2" xfId="0" applyFill="1" applyBorder="1" applyAlignment="1" applyProtection="1">
      <alignment vertical="center"/>
    </xf>
    <xf numFmtId="0" fontId="0" fillId="0" borderId="2" xfId="0" applyFill="1" applyBorder="1" applyAlignment="1" applyProtection="1">
      <alignment vertical="center"/>
    </xf>
    <xf numFmtId="49" fontId="1" fillId="7" borderId="2" xfId="0" applyNumberFormat="1" applyFont="1" applyFill="1" applyBorder="1" applyProtection="1"/>
    <xf numFmtId="49" fontId="6" fillId="7" borderId="2" xfId="0" applyNumberFormat="1" applyFont="1" applyFill="1" applyBorder="1" applyProtection="1"/>
    <xf numFmtId="0" fontId="6" fillId="7" borderId="2" xfId="0" applyFont="1" applyFill="1" applyBorder="1" applyProtection="1"/>
    <xf numFmtId="49" fontId="0" fillId="0" borderId="6" xfId="0" applyNumberFormat="1" applyBorder="1" applyProtection="1"/>
    <xf numFmtId="0" fontId="0" fillId="0" borderId="7" xfId="0" applyBorder="1" applyProtection="1"/>
    <xf numFmtId="0" fontId="12" fillId="0" borderId="2" xfId="0" applyFont="1" applyBorder="1" applyAlignment="1" applyProtection="1">
      <alignment horizontal="center"/>
    </xf>
    <xf numFmtId="0" fontId="0" fillId="0" borderId="2" xfId="0" applyFont="1" applyBorder="1" applyAlignment="1" applyProtection="1">
      <alignment horizontal="center"/>
    </xf>
    <xf numFmtId="0" fontId="12" fillId="6" borderId="0" xfId="0" applyFont="1" applyFill="1" applyBorder="1" applyProtection="1">
      <protection locked="0"/>
    </xf>
    <xf numFmtId="0" fontId="0" fillId="4" borderId="31" xfId="0" applyNumberFormat="1" applyFill="1" applyBorder="1" applyProtection="1">
      <protection locked="0"/>
    </xf>
    <xf numFmtId="0" fontId="0" fillId="4" borderId="11" xfId="0" applyNumberFormat="1" applyFill="1" applyBorder="1" applyProtection="1">
      <protection locked="0"/>
    </xf>
    <xf numFmtId="0" fontId="0" fillId="4" borderId="12" xfId="0" applyNumberFormat="1" applyFill="1" applyBorder="1" applyProtection="1">
      <protection locked="0"/>
    </xf>
    <xf numFmtId="0" fontId="0" fillId="4" borderId="10" xfId="0" applyNumberFormat="1" applyFill="1" applyBorder="1" applyProtection="1">
      <protection locked="0"/>
    </xf>
    <xf numFmtId="49" fontId="0" fillId="4" borderId="31" xfId="0" applyNumberFormat="1" applyFill="1" applyBorder="1" applyProtection="1">
      <protection locked="0"/>
    </xf>
    <xf numFmtId="49" fontId="0" fillId="4" borderId="11" xfId="0" applyNumberFormat="1" applyFill="1" applyBorder="1" applyProtection="1">
      <protection locked="0"/>
    </xf>
    <xf numFmtId="49" fontId="0" fillId="4" borderId="18" xfId="0" applyNumberFormat="1" applyFill="1" applyBorder="1" applyProtection="1">
      <protection locked="0"/>
    </xf>
    <xf numFmtId="0" fontId="0" fillId="0" borderId="0" xfId="0" applyBorder="1" applyAlignment="1" applyProtection="1">
      <alignment horizontal="right"/>
      <protection locked="0"/>
    </xf>
    <xf numFmtId="0" fontId="0" fillId="4" borderId="0" xfId="0" applyFill="1" applyBorder="1" applyProtection="1">
      <protection locked="0"/>
    </xf>
    <xf numFmtId="14" fontId="0" fillId="4" borderId="1" xfId="0" applyNumberFormat="1" applyFill="1" applyBorder="1" applyProtection="1">
      <protection locked="0"/>
    </xf>
    <xf numFmtId="0" fontId="2" fillId="0" borderId="3" xfId="0" applyFont="1" applyBorder="1" applyProtection="1"/>
    <xf numFmtId="0" fontId="0" fillId="0" borderId="5" xfId="0" applyBorder="1" applyProtection="1"/>
    <xf numFmtId="0" fontId="9" fillId="0" borderId="0" xfId="0" applyFont="1" applyBorder="1" applyAlignment="1" applyProtection="1">
      <alignment horizontal="justify" vertical="center" wrapText="1"/>
    </xf>
    <xf numFmtId="0" fontId="9" fillId="0" borderId="0" xfId="0" applyFont="1" applyBorder="1" applyAlignment="1" applyProtection="1">
      <alignment horizontal="left" vertical="top" wrapText="1"/>
    </xf>
    <xf numFmtId="0" fontId="12" fillId="0" borderId="0" xfId="0" applyFont="1" applyBorder="1" applyProtection="1"/>
    <xf numFmtId="0" fontId="2" fillId="3" borderId="0" xfId="0" applyFont="1" applyFill="1" applyBorder="1" applyAlignment="1" applyProtection="1"/>
    <xf numFmtId="0" fontId="0" fillId="0" borderId="0" xfId="0" applyFont="1" applyBorder="1" applyProtection="1"/>
    <xf numFmtId="0" fontId="1" fillId="0" borderId="0" xfId="0" applyFont="1" applyBorder="1" applyProtection="1"/>
    <xf numFmtId="4" fontId="0" fillId="5" borderId="1" xfId="0" applyNumberFormat="1" applyFill="1" applyBorder="1" applyProtection="1"/>
    <xf numFmtId="0" fontId="2" fillId="3" borderId="0" xfId="0" applyFont="1" applyFill="1" applyBorder="1" applyProtection="1"/>
    <xf numFmtId="4" fontId="0" fillId="5" borderId="19" xfId="0" applyNumberFormat="1" applyFill="1" applyBorder="1" applyProtection="1"/>
    <xf numFmtId="4" fontId="0" fillId="5" borderId="0" xfId="0" applyNumberFormat="1" applyFill="1" applyBorder="1" applyProtection="1"/>
    <xf numFmtId="0" fontId="0" fillId="0" borderId="13" xfId="0" applyBorder="1" applyProtection="1"/>
    <xf numFmtId="0" fontId="0" fillId="0" borderId="14" xfId="0" applyBorder="1" applyProtection="1"/>
    <xf numFmtId="0" fontId="0" fillId="0" borderId="0" xfId="0" applyNumberFormat="1" applyBorder="1" applyProtection="1"/>
    <xf numFmtId="0" fontId="0" fillId="0" borderId="15" xfId="0" applyBorder="1" applyProtection="1"/>
    <xf numFmtId="0" fontId="0" fillId="0" borderId="32" xfId="0" applyBorder="1" applyProtection="1"/>
    <xf numFmtId="0" fontId="0" fillId="0" borderId="16" xfId="0" applyBorder="1" applyProtection="1"/>
    <xf numFmtId="0" fontId="0" fillId="0" borderId="17" xfId="0" applyBorder="1" applyProtection="1"/>
    <xf numFmtId="0" fontId="2" fillId="0" borderId="8" xfId="0" applyFont="1" applyBorder="1" applyProtection="1"/>
    <xf numFmtId="0" fontId="1" fillId="2" borderId="8" xfId="0" applyFont="1" applyFill="1" applyBorder="1" applyProtection="1"/>
    <xf numFmtId="0" fontId="1" fillId="2" borderId="0" xfId="0" applyFont="1" applyFill="1" applyBorder="1" applyProtection="1"/>
    <xf numFmtId="0" fontId="2" fillId="0" borderId="0" xfId="0" applyFont="1" applyBorder="1" applyAlignment="1" applyProtection="1"/>
    <xf numFmtId="0" fontId="0" fillId="0" borderId="0" xfId="0" applyBorder="1" applyAlignment="1" applyProtection="1">
      <alignment horizontal="right"/>
    </xf>
    <xf numFmtId="0" fontId="0" fillId="0" borderId="0" xfId="0" applyBorder="1" applyAlignment="1" applyProtection="1"/>
    <xf numFmtId="0" fontId="0" fillId="6" borderId="9" xfId="0" applyFill="1" applyBorder="1" applyAlignment="1" applyProtection="1"/>
    <xf numFmtId="0" fontId="0" fillId="0" borderId="1" xfId="0" applyBorder="1" applyAlignment="1" applyProtection="1"/>
    <xf numFmtId="0" fontId="4" fillId="0" borderId="2" xfId="0" applyFont="1" applyBorder="1" applyAlignment="1" applyProtection="1"/>
    <xf numFmtId="4" fontId="0" fillId="0" borderId="2" xfId="0" applyNumberFormat="1" applyFill="1" applyBorder="1" applyProtection="1"/>
    <xf numFmtId="4" fontId="0" fillId="5" borderId="28" xfId="0" applyNumberFormat="1" applyFill="1" applyBorder="1" applyProtection="1"/>
    <xf numFmtId="0" fontId="0" fillId="0" borderId="0" xfId="0" applyFill="1" applyBorder="1" applyAlignment="1" applyProtection="1"/>
    <xf numFmtId="0" fontId="1" fillId="0" borderId="2" xfId="0" applyFont="1" applyFill="1" applyBorder="1" applyAlignment="1" applyProtection="1">
      <alignment horizontal="center"/>
      <protection locked="0"/>
    </xf>
    <xf numFmtId="4" fontId="0" fillId="0" borderId="0" xfId="0" applyNumberFormat="1" applyBorder="1" applyProtection="1"/>
    <xf numFmtId="0" fontId="0" fillId="0" borderId="0" xfId="0" applyBorder="1" applyAlignment="1" applyProtection="1"/>
    <xf numFmtId="0" fontId="0" fillId="0" borderId="0" xfId="0" applyFill="1" applyAlignment="1" applyProtection="1"/>
    <xf numFmtId="0" fontId="0" fillId="0" borderId="0" xfId="0" applyFill="1" applyAlignment="1" applyProtection="1">
      <alignment wrapText="1"/>
    </xf>
    <xf numFmtId="0" fontId="0" fillId="4" borderId="2" xfId="0" applyNumberFormat="1" applyFill="1" applyBorder="1" applyAlignment="1" applyProtection="1">
      <protection locked="0"/>
    </xf>
    <xf numFmtId="4" fontId="0" fillId="4" borderId="23" xfId="0" applyNumberFormat="1" applyFill="1" applyBorder="1" applyProtection="1">
      <protection locked="0"/>
    </xf>
    <xf numFmtId="4" fontId="0" fillId="4" borderId="35" xfId="0" applyNumberFormat="1" applyFill="1" applyBorder="1" applyProtection="1">
      <protection locked="0"/>
    </xf>
    <xf numFmtId="4" fontId="0" fillId="5" borderId="23" xfId="0" applyNumberFormat="1" applyFill="1" applyBorder="1" applyProtection="1"/>
    <xf numFmtId="4" fontId="0" fillId="5" borderId="35" xfId="0" applyNumberFormat="1" applyFill="1" applyBorder="1" applyProtection="1"/>
    <xf numFmtId="0" fontId="1" fillId="0" borderId="36" xfId="0" applyFont="1" applyBorder="1" applyAlignment="1">
      <alignment horizontal="center" wrapText="1"/>
    </xf>
    <xf numFmtId="0" fontId="1" fillId="0" borderId="37" xfId="0" applyFont="1" applyBorder="1" applyAlignment="1">
      <alignment horizontal="center" wrapText="1"/>
    </xf>
    <xf numFmtId="0" fontId="1" fillId="0" borderId="36" xfId="0" applyFont="1" applyBorder="1" applyAlignment="1">
      <alignment wrapText="1"/>
    </xf>
    <xf numFmtId="0" fontId="1" fillId="0" borderId="37" xfId="0" applyFont="1" applyBorder="1" applyAlignment="1">
      <alignment wrapText="1"/>
    </xf>
    <xf numFmtId="4" fontId="0" fillId="4" borderId="21" xfId="0" applyNumberFormat="1" applyFill="1" applyBorder="1" applyProtection="1">
      <protection locked="0"/>
    </xf>
    <xf numFmtId="4" fontId="0" fillId="4" borderId="34" xfId="0" applyNumberFormat="1" applyFill="1" applyBorder="1" applyProtection="1">
      <protection locked="0"/>
    </xf>
    <xf numFmtId="4" fontId="0" fillId="5" borderId="21" xfId="0" applyNumberFormat="1" applyFill="1" applyBorder="1" applyProtection="1"/>
    <xf numFmtId="4" fontId="0" fillId="5" borderId="34" xfId="0" applyNumberFormat="1" applyFill="1" applyBorder="1" applyProtection="1"/>
    <xf numFmtId="4" fontId="0" fillId="4" borderId="36" xfId="0" applyNumberFormat="1" applyFill="1" applyBorder="1" applyProtection="1">
      <protection locked="0"/>
    </xf>
    <xf numFmtId="4" fontId="0" fillId="4" borderId="37" xfId="0" applyNumberFormat="1" applyFill="1" applyBorder="1" applyProtection="1">
      <protection locked="0"/>
    </xf>
    <xf numFmtId="4" fontId="0" fillId="5" borderId="36" xfId="0" applyNumberFormat="1" applyFill="1" applyBorder="1" applyProtection="1"/>
    <xf numFmtId="4" fontId="0" fillId="5" borderId="37" xfId="0" applyNumberFormat="1" applyFill="1" applyBorder="1" applyProtection="1"/>
    <xf numFmtId="4" fontId="0" fillId="7" borderId="38" xfId="0" applyNumberFormat="1" applyFill="1" applyBorder="1" applyProtection="1"/>
    <xf numFmtId="4" fontId="0" fillId="7" borderId="41" xfId="0" applyNumberFormat="1" applyFill="1" applyBorder="1" applyProtection="1"/>
    <xf numFmtId="4" fontId="0" fillId="0" borderId="9" xfId="0" applyNumberFormat="1" applyFont="1" applyBorder="1" applyAlignment="1" applyProtection="1"/>
    <xf numFmtId="0" fontId="0" fillId="0" borderId="5" xfId="0" applyBorder="1" applyAlignment="1"/>
    <xf numFmtId="0" fontId="3" fillId="0" borderId="0" xfId="0" applyFont="1" applyProtection="1"/>
    <xf numFmtId="0" fontId="2" fillId="3" borderId="4" xfId="0" applyFont="1" applyFill="1" applyBorder="1" applyAlignment="1" applyProtection="1"/>
    <xf numFmtId="0" fontId="0" fillId="3" borderId="0" xfId="0" applyFill="1" applyBorder="1" applyAlignment="1" applyProtection="1"/>
    <xf numFmtId="0" fontId="0" fillId="0" borderId="0" xfId="0" applyBorder="1" applyAlignment="1" applyProtection="1"/>
    <xf numFmtId="0" fontId="2" fillId="3" borderId="8" xfId="0" applyFont="1" applyFill="1" applyBorder="1" applyAlignment="1" applyProtection="1"/>
    <xf numFmtId="0" fontId="4" fillId="0" borderId="0" xfId="0" applyFont="1" applyBorder="1" applyAlignment="1" applyProtection="1"/>
    <xf numFmtId="0" fontId="0" fillId="0" borderId="7" xfId="0" applyBorder="1" applyAlignment="1" applyProtection="1">
      <alignment horizontal="right"/>
    </xf>
    <xf numFmtId="0" fontId="0" fillId="0" borderId="2" xfId="0" applyBorder="1" applyAlignment="1" applyProtection="1">
      <alignment vertical="center"/>
    </xf>
    <xf numFmtId="0" fontId="0" fillId="0" borderId="2" xfId="0" applyBorder="1" applyAlignment="1" applyProtection="1">
      <alignment horizontal="center"/>
    </xf>
    <xf numFmtId="0" fontId="0" fillId="0" borderId="0" xfId="0" applyFont="1" applyBorder="1" applyAlignment="1">
      <alignment wrapText="1"/>
    </xf>
    <xf numFmtId="0" fontId="0" fillId="0" borderId="2" xfId="0" applyBorder="1" applyAlignment="1" applyProtection="1">
      <alignment wrapText="1"/>
    </xf>
    <xf numFmtId="0" fontId="0" fillId="0" borderId="2" xfId="0" applyBorder="1" applyAlignment="1" applyProtection="1">
      <alignment horizontal="center" wrapText="1"/>
    </xf>
    <xf numFmtId="4" fontId="0" fillId="5" borderId="2" xfId="0" applyNumberFormat="1" applyFill="1" applyBorder="1" applyAlignment="1" applyProtection="1"/>
    <xf numFmtId="0" fontId="0" fillId="0" borderId="0" xfId="0" applyBorder="1" applyAlignment="1" applyProtection="1">
      <alignment horizontal="center"/>
    </xf>
    <xf numFmtId="49" fontId="0" fillId="0" borderId="2" xfId="0" applyNumberFormat="1" applyBorder="1" applyAlignment="1" applyProtection="1">
      <alignment vertical="center"/>
    </xf>
    <xf numFmtId="0" fontId="0" fillId="0" borderId="8" xfId="0" applyBorder="1" applyAlignment="1" applyProtection="1"/>
    <xf numFmtId="0" fontId="0" fillId="0" borderId="5" xfId="0" applyBorder="1" applyAlignment="1" applyProtection="1">
      <alignment horizontal="right"/>
    </xf>
    <xf numFmtId="0" fontId="1" fillId="0" borderId="0" xfId="0" applyFont="1"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xf numFmtId="0" fontId="0" fillId="3" borderId="2" xfId="0" applyFill="1" applyBorder="1" applyAlignment="1" applyProtection="1"/>
    <xf numFmtId="0" fontId="0" fillId="0" borderId="7" xfId="0" applyBorder="1" applyAlignment="1">
      <alignment horizontal="right"/>
    </xf>
    <xf numFmtId="4" fontId="0" fillId="5" borderId="2" xfId="0" applyNumberFormat="1" applyFill="1" applyBorder="1" applyAlignment="1"/>
    <xf numFmtId="0" fontId="0" fillId="0" borderId="0" xfId="0" applyBorder="1" applyAlignment="1">
      <alignment wrapText="1"/>
    </xf>
    <xf numFmtId="0" fontId="0" fillId="0" borderId="9" xfId="0" applyBorder="1" applyAlignment="1">
      <alignment wrapText="1"/>
    </xf>
    <xf numFmtId="0" fontId="1" fillId="0" borderId="2" xfId="0" applyFont="1" applyBorder="1" applyAlignment="1" applyProtection="1">
      <alignment horizontal="center" wrapText="1"/>
    </xf>
    <xf numFmtId="49" fontId="1" fillId="0" borderId="2" xfId="0" applyNumberFormat="1" applyFont="1" applyBorder="1" applyAlignment="1" applyProtection="1">
      <alignment horizontal="center" vertical="center"/>
    </xf>
    <xf numFmtId="0" fontId="2" fillId="0" borderId="2" xfId="0" applyFont="1" applyBorder="1" applyAlignment="1" applyProtection="1">
      <alignment horizontal="center"/>
    </xf>
    <xf numFmtId="0" fontId="0" fillId="4" borderId="2" xfId="0" applyFill="1" applyBorder="1" applyAlignment="1" applyProtection="1">
      <protection locked="0"/>
    </xf>
    <xf numFmtId="0" fontId="0" fillId="0" borderId="8" xfId="0" applyBorder="1" applyAlignment="1" applyProtection="1">
      <alignment wrapText="1"/>
    </xf>
    <xf numFmtId="0" fontId="0" fillId="0" borderId="0" xfId="0" applyBorder="1" applyAlignment="1" applyProtection="1">
      <alignment horizontal="center" vertical="center" wrapText="1"/>
    </xf>
    <xf numFmtId="0" fontId="12" fillId="0" borderId="9" xfId="0" applyFont="1" applyBorder="1" applyProtection="1"/>
    <xf numFmtId="0" fontId="0" fillId="3" borderId="9" xfId="0" applyFill="1" applyBorder="1" applyAlignment="1" applyProtection="1">
      <alignment horizontal="right"/>
    </xf>
    <xf numFmtId="2" fontId="0" fillId="3" borderId="9" xfId="0" applyNumberFormat="1" applyFill="1" applyBorder="1" applyProtection="1"/>
    <xf numFmtId="0" fontId="1" fillId="2" borderId="9" xfId="0" applyFont="1" applyFill="1" applyBorder="1" applyProtection="1"/>
    <xf numFmtId="0" fontId="0" fillId="0" borderId="9" xfId="0" applyBorder="1" applyAlignment="1" applyProtection="1">
      <alignment horizontal="right"/>
      <protection locked="0"/>
    </xf>
    <xf numFmtId="0" fontId="0" fillId="0" borderId="9" xfId="0" applyBorder="1" applyAlignment="1" applyProtection="1">
      <alignment horizontal="right"/>
    </xf>
    <xf numFmtId="0" fontId="0" fillId="6" borderId="8" xfId="0" applyFill="1" applyBorder="1" applyProtection="1"/>
    <xf numFmtId="0" fontId="0" fillId="6" borderId="8" xfId="0" applyFill="1" applyBorder="1" applyAlignment="1" applyProtection="1"/>
    <xf numFmtId="0" fontId="0" fillId="0" borderId="8" xfId="0" applyFont="1" applyBorder="1" applyAlignment="1">
      <alignment wrapText="1"/>
    </xf>
    <xf numFmtId="0" fontId="0" fillId="0" borderId="9" xfId="0" applyFont="1" applyBorder="1" applyAlignment="1">
      <alignment wrapText="1"/>
    </xf>
    <xf numFmtId="0" fontId="2" fillId="0" borderId="8" xfId="0" applyFont="1" applyBorder="1" applyAlignment="1" applyProtection="1"/>
    <xf numFmtId="0" fontId="0" fillId="0" borderId="6" xfId="0" applyFont="1" applyBorder="1" applyAlignment="1">
      <alignment wrapText="1"/>
    </xf>
    <xf numFmtId="0" fontId="0" fillId="0" borderId="1" xfId="0" applyFont="1" applyBorder="1" applyAlignment="1">
      <alignment wrapText="1"/>
    </xf>
    <xf numFmtId="0" fontId="0" fillId="0" borderId="6" xfId="0" applyFont="1" applyBorder="1" applyAlignment="1" applyProtection="1">
      <alignment vertical="top"/>
    </xf>
    <xf numFmtId="0" fontId="0" fillId="0" borderId="1" xfId="0" applyFont="1" applyBorder="1" applyAlignment="1" applyProtection="1">
      <alignment vertical="top"/>
    </xf>
    <xf numFmtId="0" fontId="2" fillId="0" borderId="2" xfId="0" applyFont="1" applyBorder="1" applyAlignment="1" applyProtection="1">
      <alignment horizontal="center"/>
    </xf>
    <xf numFmtId="4" fontId="0" fillId="8" borderId="2" xfId="0" applyNumberFormat="1" applyFill="1" applyBorder="1" applyProtection="1"/>
    <xf numFmtId="0" fontId="0" fillId="0" borderId="2" xfId="0" applyBorder="1" applyAlignment="1" applyProtection="1">
      <alignment vertical="center"/>
    </xf>
    <xf numFmtId="0" fontId="4" fillId="0" borderId="0" xfId="0" applyFont="1" applyBorder="1" applyProtection="1"/>
    <xf numFmtId="0" fontId="3" fillId="0" borderId="6" xfId="0" applyFont="1" applyBorder="1" applyAlignment="1" applyProtection="1"/>
    <xf numFmtId="0" fontId="3" fillId="0" borderId="1" xfId="0" applyFont="1" applyBorder="1" applyAlignment="1"/>
    <xf numFmtId="49" fontId="0" fillId="4" borderId="6" xfId="0" applyNumberFormat="1" applyFill="1" applyBorder="1" applyAlignment="1" applyProtection="1">
      <protection locked="0"/>
    </xf>
    <xf numFmtId="49" fontId="0" fillId="0" borderId="1" xfId="0" applyNumberFormat="1" applyBorder="1" applyAlignment="1" applyProtection="1">
      <protection locked="0"/>
    </xf>
    <xf numFmtId="0" fontId="2" fillId="3" borderId="3" xfId="0" applyFont="1" applyFill="1" applyBorder="1" applyAlignment="1" applyProtection="1"/>
    <xf numFmtId="0" fontId="0" fillId="3" borderId="4" xfId="0" applyFill="1" applyBorder="1" applyAlignment="1" applyProtection="1"/>
    <xf numFmtId="0" fontId="0" fillId="0" borderId="6" xfId="0" applyFont="1" applyBorder="1" applyAlignment="1" applyProtection="1"/>
    <xf numFmtId="0" fontId="0" fillId="0" borderId="1" xfId="0" applyFont="1" applyBorder="1" applyAlignment="1" applyProtection="1"/>
    <xf numFmtId="0" fontId="0" fillId="0" borderId="7" xfId="0" applyFont="1" applyBorder="1" applyAlignment="1" applyProtection="1"/>
    <xf numFmtId="0" fontId="0" fillId="0" borderId="6" xfId="0" applyBorder="1" applyAlignment="1" applyProtection="1"/>
    <xf numFmtId="0" fontId="0" fillId="0" borderId="1" xfId="0" applyBorder="1" applyAlignment="1" applyProtection="1"/>
    <xf numFmtId="0" fontId="0" fillId="0" borderId="7" xfId="0" applyBorder="1" applyAlignment="1" applyProtection="1"/>
    <xf numFmtId="0" fontId="0" fillId="0" borderId="0" xfId="0" applyFont="1" applyAlignment="1">
      <alignment horizontal="right"/>
    </xf>
    <xf numFmtId="0" fontId="0" fillId="0" borderId="9" xfId="0" applyFont="1" applyBorder="1" applyAlignment="1">
      <alignment horizontal="right"/>
    </xf>
    <xf numFmtId="0" fontId="0" fillId="0" borderId="1" xfId="0" applyFont="1" applyBorder="1" applyAlignment="1">
      <alignment horizontal="right"/>
    </xf>
    <xf numFmtId="0" fontId="0" fillId="0" borderId="7" xfId="0" applyFont="1" applyBorder="1" applyAlignment="1">
      <alignment horizontal="right"/>
    </xf>
    <xf numFmtId="49" fontId="0" fillId="4" borderId="8" xfId="0" applyNumberFormat="1" applyFill="1" applyBorder="1" applyAlignment="1" applyProtection="1">
      <protection locked="0"/>
    </xf>
    <xf numFmtId="49" fontId="0" fillId="4" borderId="0" xfId="0" applyNumberFormat="1" applyFill="1" applyBorder="1" applyAlignment="1" applyProtection="1">
      <protection locked="0"/>
    </xf>
    <xf numFmtId="49" fontId="0" fillId="4" borderId="9" xfId="0" applyNumberFormat="1" applyFill="1" applyBorder="1" applyAlignment="1" applyProtection="1">
      <protection locked="0"/>
    </xf>
    <xf numFmtId="14" fontId="0" fillId="4" borderId="26" xfId="0" applyNumberFormat="1" applyFill="1" applyBorder="1" applyAlignment="1" applyProtection="1">
      <protection locked="0"/>
    </xf>
    <xf numFmtId="14" fontId="0" fillId="0" borderId="19" xfId="0" applyNumberFormat="1" applyBorder="1" applyAlignment="1" applyProtection="1">
      <protection locked="0"/>
    </xf>
    <xf numFmtId="14" fontId="0" fillId="0" borderId="27" xfId="0" applyNumberFormat="1" applyBorder="1" applyAlignment="1" applyProtection="1">
      <protection locked="0"/>
    </xf>
    <xf numFmtId="0" fontId="5" fillId="3" borderId="3" xfId="0" applyFont="1" applyFill="1" applyBorder="1" applyAlignment="1" applyProtection="1"/>
    <xf numFmtId="0" fontId="5" fillId="3" borderId="4" xfId="0" applyFont="1" applyFill="1" applyBorder="1" applyAlignment="1" applyProtection="1"/>
    <xf numFmtId="0" fontId="5" fillId="0" borderId="4" xfId="0" applyFont="1" applyBorder="1" applyAlignment="1" applyProtection="1"/>
    <xf numFmtId="0" fontId="0" fillId="0" borderId="4" xfId="0" applyBorder="1" applyAlignment="1" applyProtection="1"/>
    <xf numFmtId="0" fontId="1" fillId="2" borderId="0" xfId="0" applyFont="1" applyFill="1" applyBorder="1" applyAlignment="1" applyProtection="1"/>
    <xf numFmtId="0" fontId="1" fillId="2" borderId="9" xfId="0" applyFont="1" applyFill="1" applyBorder="1" applyAlignment="1" applyProtection="1"/>
    <xf numFmtId="0" fontId="0" fillId="3" borderId="0" xfId="0" applyFill="1" applyBorder="1" applyAlignment="1" applyProtection="1"/>
    <xf numFmtId="0" fontId="2" fillId="3" borderId="4" xfId="0" applyFont="1" applyFill="1" applyBorder="1" applyAlignment="1" applyProtection="1"/>
    <xf numFmtId="0" fontId="0" fillId="0" borderId="0" xfId="0" applyBorder="1" applyAlignment="1" applyProtection="1"/>
    <xf numFmtId="0" fontId="2" fillId="0" borderId="4" xfId="0" applyFont="1" applyBorder="1" applyAlignment="1" applyProtection="1"/>
    <xf numFmtId="49" fontId="0" fillId="4" borderId="0" xfId="0" applyNumberFormat="1" applyFill="1" applyBorder="1" applyAlignment="1" applyProtection="1">
      <alignment vertical="top" wrapText="1"/>
      <protection locked="0"/>
    </xf>
    <xf numFmtId="49" fontId="0" fillId="4" borderId="9" xfId="0" applyNumberFormat="1" applyFill="1" applyBorder="1" applyAlignment="1" applyProtection="1">
      <alignment vertical="top" wrapText="1"/>
      <protection locked="0"/>
    </xf>
    <xf numFmtId="0" fontId="0" fillId="0" borderId="0" xfId="0" applyBorder="1" applyAlignment="1" applyProtection="1">
      <alignment wrapText="1"/>
    </xf>
    <xf numFmtId="0" fontId="0" fillId="0" borderId="9" xfId="0" applyBorder="1" applyAlignment="1" applyProtection="1">
      <alignment wrapText="1"/>
    </xf>
    <xf numFmtId="49" fontId="0" fillId="4" borderId="1" xfId="0" applyNumberFormat="1" applyFill="1" applyBorder="1" applyAlignment="1" applyProtection="1">
      <protection locked="0"/>
    </xf>
    <xf numFmtId="49" fontId="0" fillId="4" borderId="7" xfId="0" applyNumberFormat="1" applyFill="1" applyBorder="1" applyAlignment="1" applyProtection="1">
      <protection locked="0"/>
    </xf>
    <xf numFmtId="0" fontId="0" fillId="4" borderId="6" xfId="0" applyFill="1" applyBorder="1" applyAlignment="1" applyProtection="1">
      <protection locked="0"/>
    </xf>
    <xf numFmtId="0" fontId="0" fillId="4" borderId="1" xfId="0" applyFill="1" applyBorder="1" applyAlignment="1" applyProtection="1">
      <protection locked="0"/>
    </xf>
    <xf numFmtId="0" fontId="0" fillId="4" borderId="7" xfId="0" applyFill="1" applyBorder="1" applyAlignment="1" applyProtection="1">
      <protection locked="0"/>
    </xf>
    <xf numFmtId="0" fontId="0" fillId="3" borderId="8" xfId="0" applyFill="1" applyBorder="1" applyAlignment="1" applyProtection="1"/>
    <xf numFmtId="0" fontId="2" fillId="3" borderId="8" xfId="0" applyFont="1" applyFill="1" applyBorder="1" applyAlignment="1" applyProtection="1"/>
    <xf numFmtId="0" fontId="0" fillId="4" borderId="8" xfId="0" applyFill="1" applyBorder="1" applyAlignment="1" applyProtection="1">
      <protection locked="0"/>
    </xf>
    <xf numFmtId="0" fontId="0" fillId="4" borderId="0" xfId="0" applyFill="1" applyBorder="1" applyAlignment="1" applyProtection="1">
      <protection locked="0"/>
    </xf>
    <xf numFmtId="0" fontId="11" fillId="3" borderId="3" xfId="0" applyFont="1" applyFill="1" applyBorder="1" applyAlignment="1" applyProtection="1"/>
    <xf numFmtId="0" fontId="11" fillId="3" borderId="4" xfId="0" applyFont="1" applyFill="1" applyBorder="1" applyAlignment="1" applyProtection="1"/>
    <xf numFmtId="0" fontId="0" fillId="3" borderId="30" xfId="0" applyFill="1" applyBorder="1" applyAlignment="1" applyProtection="1"/>
    <xf numFmtId="0" fontId="0" fillId="0" borderId="13" xfId="0" applyBorder="1" applyAlignment="1" applyProtection="1"/>
    <xf numFmtId="0" fontId="12" fillId="0" borderId="0" xfId="0" applyFont="1" applyBorder="1" applyAlignment="1" applyProtection="1">
      <alignment wrapText="1"/>
    </xf>
    <xf numFmtId="0" fontId="12" fillId="0" borderId="9" xfId="0" applyFont="1" applyBorder="1" applyAlignment="1" applyProtection="1">
      <alignment wrapText="1"/>
    </xf>
    <xf numFmtId="0" fontId="3" fillId="0" borderId="0" xfId="0" applyFont="1" applyBorder="1" applyAlignment="1" applyProtection="1"/>
    <xf numFmtId="0" fontId="4" fillId="0" borderId="0" xfId="0" applyFont="1" applyBorder="1" applyAlignment="1" applyProtection="1"/>
    <xf numFmtId="0" fontId="4" fillId="0" borderId="8" xfId="0" applyFont="1" applyBorder="1" applyAlignment="1" applyProtection="1">
      <alignment horizontal="center"/>
    </xf>
    <xf numFmtId="0" fontId="7" fillId="0" borderId="0" xfId="0" applyFont="1" applyBorder="1" applyAlignment="1" applyProtection="1">
      <alignment horizontal="center"/>
    </xf>
    <xf numFmtId="0" fontId="0" fillId="0" borderId="0" xfId="0" applyBorder="1" applyAlignment="1"/>
    <xf numFmtId="0" fontId="6" fillId="0" borderId="0" xfId="0" applyFont="1" applyBorder="1" applyAlignment="1" applyProtection="1">
      <alignment horizontal="center" vertical="center" wrapText="1"/>
    </xf>
    <xf numFmtId="0" fontId="0" fillId="0" borderId="0" xfId="0" applyBorder="1" applyAlignment="1">
      <alignment vertical="center" wrapText="1"/>
    </xf>
    <xf numFmtId="0" fontId="1" fillId="2" borderId="8" xfId="0" applyFont="1" applyFill="1" applyBorder="1" applyAlignment="1" applyProtection="1"/>
    <xf numFmtId="0" fontId="0" fillId="0" borderId="19" xfId="0" applyBorder="1" applyAlignment="1" applyProtection="1"/>
    <xf numFmtId="0" fontId="0" fillId="0" borderId="4" xfId="0" applyFill="1" applyBorder="1" applyAlignment="1" applyProtection="1">
      <alignment wrapText="1"/>
    </xf>
    <xf numFmtId="0" fontId="0" fillId="0" borderId="4" xfId="0" applyBorder="1" applyAlignment="1">
      <alignment wrapText="1"/>
    </xf>
    <xf numFmtId="0" fontId="0" fillId="0" borderId="20" xfId="0" applyBorder="1" applyAlignment="1">
      <alignment wrapText="1"/>
    </xf>
    <xf numFmtId="4" fontId="0" fillId="5" borderId="4" xfId="0" applyNumberFormat="1" applyFill="1" applyBorder="1" applyAlignment="1" applyProtection="1"/>
    <xf numFmtId="0" fontId="0" fillId="0" borderId="20" xfId="0" applyBorder="1" applyAlignment="1"/>
    <xf numFmtId="2" fontId="0" fillId="3" borderId="9" xfId="0" applyNumberFormat="1" applyFill="1" applyBorder="1" applyAlignment="1" applyProtection="1"/>
    <xf numFmtId="0" fontId="0" fillId="0" borderId="9" xfId="0" applyBorder="1" applyAlignment="1"/>
    <xf numFmtId="0" fontId="0" fillId="0" borderId="0" xfId="0" applyBorder="1" applyAlignment="1" applyProtection="1">
      <alignment vertical="top" wrapText="1"/>
    </xf>
    <xf numFmtId="0" fontId="0" fillId="0" borderId="9" xfId="0" applyBorder="1" applyAlignment="1" applyProtection="1">
      <alignment vertical="top" wrapText="1"/>
    </xf>
    <xf numFmtId="0" fontId="27" fillId="0" borderId="3" xfId="0" applyFont="1" applyBorder="1" applyAlignment="1" applyProtection="1">
      <alignment vertical="top" wrapText="1"/>
    </xf>
    <xf numFmtId="0" fontId="27" fillId="0" borderId="4" xfId="0" applyFont="1" applyBorder="1" applyAlignment="1">
      <alignment vertical="top" wrapText="1"/>
    </xf>
    <xf numFmtId="0" fontId="27" fillId="0" borderId="5" xfId="0" applyFont="1" applyBorder="1" applyAlignment="1">
      <alignment vertical="top" wrapText="1"/>
    </xf>
    <xf numFmtId="0" fontId="27" fillId="0" borderId="8" xfId="0" applyFont="1" applyBorder="1" applyAlignment="1">
      <alignment vertical="top" wrapText="1"/>
    </xf>
    <xf numFmtId="0" fontId="27" fillId="0" borderId="0" xfId="0" applyFont="1" applyBorder="1" applyAlignment="1">
      <alignment vertical="top" wrapText="1"/>
    </xf>
    <xf numFmtId="0" fontId="27" fillId="0" borderId="9" xfId="0" applyFont="1" applyBorder="1" applyAlignment="1">
      <alignment vertical="top" wrapText="1"/>
    </xf>
    <xf numFmtId="0" fontId="0" fillId="0" borderId="1" xfId="0" applyBorder="1" applyAlignment="1" applyProtection="1">
      <alignment horizontal="right"/>
    </xf>
    <xf numFmtId="0" fontId="0" fillId="0" borderId="7" xfId="0" applyBorder="1" applyAlignment="1" applyProtection="1">
      <alignment horizontal="right"/>
    </xf>
    <xf numFmtId="0" fontId="1" fillId="2" borderId="3" xfId="0" applyFont="1" applyFill="1" applyBorder="1" applyAlignment="1" applyProtection="1"/>
    <xf numFmtId="0" fontId="1" fillId="2" borderId="4" xfId="0" applyFont="1" applyFill="1" applyBorder="1" applyAlignment="1" applyProtection="1"/>
    <xf numFmtId="0" fontId="1" fillId="2" borderId="5" xfId="0" applyFont="1" applyFill="1" applyBorder="1" applyAlignment="1" applyProtection="1"/>
    <xf numFmtId="1" fontId="0" fillId="4" borderId="1" xfId="0" applyNumberFormat="1" applyFill="1" applyBorder="1" applyAlignment="1" applyProtection="1">
      <protection locked="0"/>
    </xf>
    <xf numFmtId="1" fontId="0" fillId="4" borderId="7" xfId="0" applyNumberFormat="1" applyFill="1" applyBorder="1" applyAlignment="1" applyProtection="1">
      <protection locked="0"/>
    </xf>
    <xf numFmtId="0" fontId="1" fillId="2" borderId="8" xfId="0" applyFont="1" applyFill="1" applyBorder="1" applyAlignment="1" applyProtection="1">
      <alignment vertical="top"/>
    </xf>
    <xf numFmtId="0" fontId="0" fillId="0" borderId="8" xfId="0" applyBorder="1" applyAlignment="1" applyProtection="1">
      <alignment vertical="top"/>
    </xf>
    <xf numFmtId="0" fontId="0" fillId="2" borderId="0" xfId="0" applyFill="1" applyBorder="1" applyAlignment="1" applyProtection="1">
      <alignment wrapText="1"/>
    </xf>
    <xf numFmtId="0" fontId="0" fillId="2" borderId="9" xfId="0" applyFill="1" applyBorder="1" applyAlignment="1" applyProtection="1">
      <alignment wrapText="1"/>
    </xf>
    <xf numFmtId="0" fontId="0" fillId="0" borderId="21" xfId="0" applyBorder="1" applyAlignment="1" applyProtection="1">
      <alignment vertical="center"/>
    </xf>
    <xf numFmtId="0" fontId="0" fillId="0" borderId="22" xfId="0" applyBorder="1" applyAlignment="1" applyProtection="1">
      <alignment vertical="center"/>
    </xf>
    <xf numFmtId="0" fontId="0" fillId="0" borderId="23" xfId="0" applyBorder="1" applyAlignment="1" applyProtection="1">
      <alignment vertical="center"/>
    </xf>
    <xf numFmtId="0" fontId="0" fillId="0" borderId="2" xfId="0" applyBorder="1" applyAlignment="1" applyProtection="1">
      <alignment vertical="center"/>
    </xf>
    <xf numFmtId="0" fontId="8" fillId="2" borderId="8" xfId="0" applyFont="1" applyFill="1" applyBorder="1" applyAlignment="1" applyProtection="1"/>
    <xf numFmtId="0" fontId="6" fillId="0" borderId="0" xfId="0" applyFont="1" applyBorder="1" applyAlignment="1" applyProtection="1"/>
    <xf numFmtId="0" fontId="11" fillId="3" borderId="8" xfId="0" applyFont="1" applyFill="1" applyBorder="1" applyAlignment="1" applyProtection="1"/>
    <xf numFmtId="0" fontId="11" fillId="3" borderId="0" xfId="0" applyFont="1" applyFill="1" applyBorder="1" applyAlignment="1" applyProtection="1"/>
    <xf numFmtId="0" fontId="10" fillId="0" borderId="0" xfId="0" applyFont="1" applyBorder="1" applyAlignment="1" applyProtection="1"/>
    <xf numFmtId="0" fontId="0" fillId="0" borderId="2" xfId="0" applyBorder="1" applyAlignment="1" applyProtection="1">
      <alignment horizontal="center"/>
    </xf>
    <xf numFmtId="49" fontId="0" fillId="0" borderId="23" xfId="0" applyNumberFormat="1" applyBorder="1" applyAlignment="1" applyProtection="1">
      <protection locked="0"/>
    </xf>
    <xf numFmtId="49" fontId="0" fillId="0" borderId="2" xfId="0" applyNumberFormat="1" applyBorder="1" applyAlignment="1" applyProtection="1">
      <protection locked="0"/>
    </xf>
    <xf numFmtId="4" fontId="0" fillId="0" borderId="2" xfId="0" applyNumberFormat="1" applyBorder="1" applyAlignment="1" applyProtection="1">
      <protection locked="0"/>
    </xf>
    <xf numFmtId="0" fontId="24" fillId="0" borderId="0" xfId="0" applyFont="1" applyBorder="1" applyAlignment="1" applyProtection="1">
      <alignment horizontal="right"/>
    </xf>
    <xf numFmtId="0" fontId="24" fillId="0" borderId="0" xfId="0" applyFont="1" applyBorder="1" applyAlignment="1">
      <alignment horizontal="right"/>
    </xf>
    <xf numFmtId="0" fontId="1" fillId="0" borderId="0" xfId="0" applyFont="1" applyBorder="1" applyAlignment="1" applyProtection="1"/>
    <xf numFmtId="0" fontId="0" fillId="0" borderId="22" xfId="0" applyBorder="1" applyAlignment="1" applyProtection="1">
      <alignment horizontal="center"/>
    </xf>
    <xf numFmtId="0" fontId="0" fillId="0" borderId="7" xfId="0" applyBorder="1" applyAlignment="1">
      <alignment horizontal="right"/>
    </xf>
    <xf numFmtId="0" fontId="1" fillId="0" borderId="3" xfId="0" applyFont="1" applyBorder="1" applyAlignment="1" applyProtection="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1" fillId="0" borderId="3" xfId="0" applyFont="1" applyBorder="1" applyAlignment="1" applyProtection="1">
      <alignment horizontal="center" wrapText="1"/>
    </xf>
    <xf numFmtId="0" fontId="0" fillId="0" borderId="4" xfId="0" applyFont="1" applyBorder="1" applyAlignment="1">
      <alignment wrapText="1"/>
    </xf>
    <xf numFmtId="0" fontId="0" fillId="0" borderId="5" xfId="0" applyFont="1" applyBorder="1" applyAlignment="1">
      <alignment wrapText="1"/>
    </xf>
    <xf numFmtId="0" fontId="0" fillId="0" borderId="8" xfId="0" applyFont="1" applyBorder="1" applyAlignment="1">
      <alignment wrapText="1"/>
    </xf>
    <xf numFmtId="0" fontId="0" fillId="0" borderId="0" xfId="0" applyFont="1" applyBorder="1" applyAlignment="1">
      <alignment wrapText="1"/>
    </xf>
    <xf numFmtId="0" fontId="0" fillId="0" borderId="9" xfId="0" applyFont="1" applyBorder="1" applyAlignment="1">
      <alignment wrapText="1"/>
    </xf>
    <xf numFmtId="0" fontId="0" fillId="0" borderId="0" xfId="0" applyFont="1" applyBorder="1" applyAlignment="1" applyProtection="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1" fillId="0" borderId="3" xfId="0" applyFont="1" applyBorder="1" applyAlignment="1" applyProtection="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8" xfId="0" applyFont="1" applyBorder="1" applyAlignment="1">
      <alignment vertical="top" wrapText="1"/>
    </xf>
    <xf numFmtId="0" fontId="1" fillId="0" borderId="0" xfId="0" applyFont="1" applyBorder="1" applyAlignment="1">
      <alignment vertical="top" wrapText="1"/>
    </xf>
    <xf numFmtId="0" fontId="1" fillId="0" borderId="9" xfId="0" applyFont="1" applyBorder="1" applyAlignment="1">
      <alignment vertical="top" wrapText="1"/>
    </xf>
    <xf numFmtId="0" fontId="1" fillId="0" borderId="6" xfId="0" applyFont="1" applyBorder="1" applyAlignment="1">
      <alignment vertical="top" wrapText="1"/>
    </xf>
    <xf numFmtId="0" fontId="1" fillId="0" borderId="1" xfId="0" applyFont="1" applyBorder="1" applyAlignment="1">
      <alignment vertical="top" wrapText="1"/>
    </xf>
    <xf numFmtId="0" fontId="1" fillId="0" borderId="7" xfId="0" applyFont="1"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0" fillId="0" borderId="8" xfId="0" applyBorder="1" applyAlignment="1" applyProtection="1">
      <alignment wrapText="1"/>
    </xf>
    <xf numFmtId="0" fontId="1" fillId="0" borderId="3" xfId="0" applyFont="1" applyBorder="1" applyAlignment="1" applyProtection="1"/>
    <xf numFmtId="0" fontId="1" fillId="0" borderId="4" xfId="0" applyFont="1" applyBorder="1" applyAlignment="1" applyProtection="1"/>
    <xf numFmtId="0" fontId="0" fillId="0" borderId="8" xfId="0" applyBorder="1" applyAlignment="1" applyProtection="1"/>
    <xf numFmtId="49" fontId="0" fillId="0" borderId="24" xfId="0" applyNumberFormat="1" applyBorder="1" applyAlignment="1" applyProtection="1">
      <protection locked="0"/>
    </xf>
    <xf numFmtId="49" fontId="0" fillId="0" borderId="25" xfId="0" applyNumberFormat="1" applyBorder="1" applyAlignment="1" applyProtection="1">
      <protection locked="0"/>
    </xf>
    <xf numFmtId="4" fontId="0" fillId="0" borderId="25" xfId="0" applyNumberFormat="1" applyBorder="1" applyAlignment="1" applyProtection="1">
      <protection locked="0"/>
    </xf>
    <xf numFmtId="0" fontId="1" fillId="0" borderId="8" xfId="0" applyFont="1" applyBorder="1" applyAlignment="1" applyProtection="1">
      <alignment wrapText="1"/>
    </xf>
    <xf numFmtId="0" fontId="1" fillId="0" borderId="0" xfId="0" applyFont="1" applyBorder="1" applyAlignment="1">
      <alignment wrapText="1"/>
    </xf>
    <xf numFmtId="0" fontId="1" fillId="0" borderId="9" xfId="0" applyFont="1" applyBorder="1" applyAlignment="1">
      <alignment wrapText="1"/>
    </xf>
    <xf numFmtId="0" fontId="0" fillId="0" borderId="28" xfId="0" applyBorder="1" applyAlignment="1" applyProtection="1"/>
    <xf numFmtId="0" fontId="0" fillId="0" borderId="28" xfId="0" applyBorder="1" applyAlignment="1"/>
    <xf numFmtId="0" fontId="0" fillId="0" borderId="3" xfId="0" applyBorder="1" applyAlignment="1"/>
    <xf numFmtId="0" fontId="1" fillId="7" borderId="39" xfId="0" applyFont="1" applyFill="1" applyBorder="1" applyAlignment="1" applyProtection="1">
      <alignment horizontal="left"/>
    </xf>
    <xf numFmtId="0" fontId="1" fillId="7" borderId="40" xfId="0" applyFont="1" applyFill="1" applyBorder="1" applyAlignment="1" applyProtection="1">
      <alignment horizontal="left"/>
    </xf>
    <xf numFmtId="0" fontId="0" fillId="0" borderId="21" xfId="0" applyBorder="1" applyAlignment="1">
      <alignment horizontal="center" wrapText="1"/>
    </xf>
    <xf numFmtId="0" fontId="0" fillId="0" borderId="34" xfId="0" applyBorder="1" applyAlignment="1">
      <alignment horizontal="center" wrapText="1"/>
    </xf>
    <xf numFmtId="0" fontId="0" fillId="0" borderId="2" xfId="0" applyBorder="1" applyAlignment="1" applyProtection="1">
      <alignment wrapText="1"/>
    </xf>
    <xf numFmtId="4" fontId="1" fillId="5" borderId="2" xfId="0" applyNumberFormat="1" applyFont="1" applyFill="1" applyBorder="1" applyAlignment="1" applyProtection="1">
      <alignment vertical="center"/>
    </xf>
    <xf numFmtId="0" fontId="0" fillId="0" borderId="22" xfId="0" applyBorder="1" applyAlignment="1" applyProtection="1"/>
    <xf numFmtId="0" fontId="0" fillId="0" borderId="22" xfId="0" applyBorder="1" applyAlignment="1"/>
    <xf numFmtId="0" fontId="0" fillId="0" borderId="33" xfId="0" applyBorder="1" applyAlignment="1"/>
    <xf numFmtId="0" fontId="0" fillId="0" borderId="2" xfId="0" applyBorder="1" applyAlignment="1" applyProtection="1"/>
    <xf numFmtId="0" fontId="0" fillId="0" borderId="2" xfId="0" applyBorder="1" applyAlignment="1"/>
    <xf numFmtId="0" fontId="0" fillId="0" borderId="26" xfId="0" applyBorder="1" applyAlignment="1"/>
    <xf numFmtId="4" fontId="0" fillId="0" borderId="2" xfId="0" applyNumberFormat="1" applyBorder="1" applyAlignment="1" applyProtection="1">
      <alignment vertical="center"/>
    </xf>
    <xf numFmtId="0" fontId="0" fillId="7" borderId="2" xfId="0" applyFill="1" applyBorder="1" applyAlignment="1" applyProtection="1"/>
    <xf numFmtId="0" fontId="12" fillId="0" borderId="2" xfId="0" applyFont="1" applyBorder="1" applyAlignment="1" applyProtection="1">
      <alignment horizontal="center" wrapText="1"/>
    </xf>
    <xf numFmtId="0" fontId="0" fillId="0" borderId="2" xfId="0" applyBorder="1" applyAlignment="1" applyProtection="1">
      <alignment horizontal="center" wrapText="1"/>
    </xf>
    <xf numFmtId="0" fontId="1" fillId="2" borderId="2" xfId="0" applyFont="1" applyFill="1" applyBorder="1" applyAlignment="1" applyProtection="1"/>
    <xf numFmtId="0" fontId="0" fillId="2" borderId="2" xfId="0" applyFill="1" applyBorder="1" applyAlignment="1" applyProtection="1"/>
    <xf numFmtId="4" fontId="0" fillId="5" borderId="2" xfId="0" applyNumberFormat="1" applyFont="1" applyFill="1" applyBorder="1" applyAlignment="1" applyProtection="1"/>
    <xf numFmtId="4" fontId="0" fillId="0" borderId="2" xfId="0" applyNumberFormat="1" applyFont="1" applyBorder="1" applyAlignment="1" applyProtection="1"/>
    <xf numFmtId="4" fontId="1" fillId="5" borderId="2" xfId="0" applyNumberFormat="1" applyFont="1" applyFill="1" applyBorder="1" applyAlignment="1" applyProtection="1"/>
    <xf numFmtId="4" fontId="0" fillId="0" borderId="2" xfId="0" applyNumberFormat="1" applyBorder="1" applyAlignment="1" applyProtection="1"/>
    <xf numFmtId="4" fontId="1" fillId="7" borderId="2" xfId="0" applyNumberFormat="1" applyFont="1" applyFill="1" applyBorder="1" applyAlignment="1" applyProtection="1"/>
    <xf numFmtId="0" fontId="1" fillId="0" borderId="2" xfId="0" applyFont="1" applyBorder="1" applyAlignment="1" applyProtection="1"/>
    <xf numFmtId="0" fontId="0" fillId="0" borderId="2" xfId="0" applyFont="1" applyBorder="1" applyAlignment="1" applyProtection="1">
      <alignment vertical="center"/>
    </xf>
    <xf numFmtId="0" fontId="1" fillId="7" borderId="2" xfId="0" applyFont="1" applyFill="1" applyBorder="1" applyAlignment="1" applyProtection="1">
      <alignment horizontal="right"/>
    </xf>
    <xf numFmtId="4" fontId="0" fillId="5" borderId="2" xfId="0" applyNumberFormat="1" applyFill="1" applyBorder="1" applyAlignment="1" applyProtection="1"/>
    <xf numFmtId="4" fontId="0" fillId="5" borderId="28" xfId="0" applyNumberFormat="1" applyFill="1" applyBorder="1" applyAlignment="1" applyProtection="1"/>
    <xf numFmtId="0" fontId="1" fillId="0" borderId="8" xfId="0" applyFont="1" applyBorder="1" applyAlignment="1" applyProtection="1"/>
    <xf numFmtId="0" fontId="1" fillId="0" borderId="9" xfId="0" applyFont="1" applyBorder="1" applyAlignment="1" applyProtection="1"/>
    <xf numFmtId="0" fontId="0" fillId="0" borderId="2" xfId="0" applyFill="1" applyBorder="1" applyAlignment="1" applyProtection="1"/>
    <xf numFmtId="0" fontId="1" fillId="0" borderId="2" xfId="0" applyFont="1" applyFill="1" applyBorder="1" applyAlignment="1" applyProtection="1"/>
    <xf numFmtId="4" fontId="0" fillId="7" borderId="2" xfId="0" applyNumberFormat="1" applyFill="1" applyBorder="1" applyAlignment="1" applyProtection="1"/>
    <xf numFmtId="0" fontId="6" fillId="0" borderId="8" xfId="0" applyFont="1" applyBorder="1" applyAlignment="1" applyProtection="1"/>
    <xf numFmtId="49" fontId="0" fillId="0" borderId="0" xfId="0" applyNumberFormat="1" applyBorder="1" applyAlignment="1" applyProtection="1">
      <alignment horizontal="right"/>
    </xf>
    <xf numFmtId="49" fontId="0" fillId="0" borderId="9" xfId="0" applyNumberFormat="1" applyBorder="1" applyAlignment="1" applyProtection="1">
      <alignment horizontal="right"/>
    </xf>
    <xf numFmtId="0" fontId="0" fillId="0" borderId="2" xfId="0" applyBorder="1" applyAlignment="1" applyProtection="1">
      <alignment horizontal="center" vertical="center"/>
    </xf>
    <xf numFmtId="49" fontId="0" fillId="0" borderId="2" xfId="0" applyNumberFormat="1" applyBorder="1" applyAlignment="1" applyProtection="1">
      <alignment horizontal="center" wrapText="1"/>
    </xf>
    <xf numFmtId="0" fontId="12" fillId="0" borderId="28" xfId="0" applyFont="1" applyBorder="1" applyAlignment="1" applyProtection="1">
      <alignment horizontal="center" wrapText="1"/>
    </xf>
    <xf numFmtId="0" fontId="0" fillId="0" borderId="29" xfId="0" applyBorder="1" applyAlignment="1" applyProtection="1">
      <alignment horizontal="center" wrapText="1"/>
    </xf>
    <xf numFmtId="0" fontId="0" fillId="0" borderId="0" xfId="0" applyBorder="1" applyAlignment="1" applyProtection="1">
      <alignment horizontal="center"/>
    </xf>
    <xf numFmtId="49" fontId="0" fillId="0" borderId="2" xfId="0" applyNumberFormat="1" applyBorder="1" applyAlignment="1" applyProtection="1">
      <alignment vertical="center"/>
    </xf>
    <xf numFmtId="0" fontId="0" fillId="0" borderId="4" xfId="0" applyBorder="1" applyAlignment="1" applyProtection="1">
      <alignment horizontal="right"/>
    </xf>
    <xf numFmtId="0" fontId="0" fillId="0" borderId="5" xfId="0" applyBorder="1" applyAlignment="1" applyProtection="1">
      <alignment horizontal="right"/>
    </xf>
    <xf numFmtId="0" fontId="0" fillId="7" borderId="26" xfId="0" applyFill="1" applyBorder="1" applyAlignment="1" applyProtection="1"/>
    <xf numFmtId="0" fontId="0" fillId="0" borderId="27" xfId="0" applyBorder="1" applyAlignment="1" applyProtection="1"/>
    <xf numFmtId="4" fontId="0" fillId="7" borderId="26" xfId="0" applyNumberFormat="1" applyFill="1" applyBorder="1" applyAlignment="1" applyProtection="1"/>
    <xf numFmtId="4" fontId="0" fillId="0" borderId="27" xfId="0" applyNumberFormat="1" applyBorder="1" applyAlignment="1" applyProtection="1"/>
    <xf numFmtId="4" fontId="0" fillId="5" borderId="26" xfId="0" applyNumberFormat="1" applyFill="1" applyBorder="1" applyAlignment="1" applyProtection="1"/>
    <xf numFmtId="4" fontId="0" fillId="5" borderId="27" xfId="0" applyNumberFormat="1" applyFill="1" applyBorder="1" applyAlignment="1" applyProtection="1"/>
    <xf numFmtId="4" fontId="0" fillId="5" borderId="3" xfId="0" applyNumberFormat="1" applyFill="1" applyBorder="1" applyAlignment="1" applyProtection="1">
      <alignment vertical="center"/>
    </xf>
    <xf numFmtId="4" fontId="0" fillId="5" borderId="5" xfId="0" applyNumberFormat="1" applyFill="1" applyBorder="1" applyAlignment="1" applyProtection="1">
      <alignment vertical="center"/>
    </xf>
    <xf numFmtId="4" fontId="0" fillId="5" borderId="6" xfId="0" applyNumberFormat="1" applyFill="1" applyBorder="1" applyAlignment="1" applyProtection="1">
      <alignment vertical="center"/>
    </xf>
    <xf numFmtId="4" fontId="0" fillId="5" borderId="7" xfId="0" applyNumberFormat="1" applyFill="1" applyBorder="1" applyAlignment="1" applyProtection="1">
      <alignment vertical="center"/>
    </xf>
    <xf numFmtId="0" fontId="6" fillId="7" borderId="2" xfId="0" applyFont="1" applyFill="1" applyBorder="1" applyAlignment="1" applyProtection="1"/>
    <xf numFmtId="4" fontId="6" fillId="7" borderId="2" xfId="0" applyNumberFormat="1" applyFont="1" applyFill="1" applyBorder="1" applyAlignment="1" applyProtection="1"/>
    <xf numFmtId="0" fontId="0" fillId="0" borderId="26" xfId="0" applyBorder="1" applyAlignment="1" applyProtection="1"/>
    <xf numFmtId="49" fontId="0" fillId="0" borderId="2" xfId="0" applyNumberFormat="1" applyBorder="1" applyAlignment="1" applyProtection="1"/>
    <xf numFmtId="0" fontId="0" fillId="5" borderId="2" xfId="0" applyFill="1" applyBorder="1" applyAlignment="1" applyProtection="1"/>
    <xf numFmtId="0" fontId="1" fillId="7" borderId="2" xfId="0" applyFont="1" applyFill="1" applyBorder="1" applyAlignment="1" applyProtection="1"/>
    <xf numFmtId="0" fontId="0" fillId="2" borderId="0" xfId="0" applyFill="1" applyBorder="1" applyAlignment="1" applyProtection="1"/>
    <xf numFmtId="0" fontId="0" fillId="2" borderId="9" xfId="0" applyFill="1" applyBorder="1" applyAlignment="1" applyProtection="1"/>
    <xf numFmtId="4" fontId="0" fillId="0" borderId="6" xfId="0" applyNumberFormat="1" applyBorder="1" applyAlignment="1" applyProtection="1">
      <alignment vertical="center"/>
    </xf>
    <xf numFmtId="4" fontId="0" fillId="0" borderId="7" xfId="0" applyNumberFormat="1" applyBorder="1" applyAlignment="1" applyProtection="1">
      <alignment vertical="center"/>
    </xf>
    <xf numFmtId="0" fontId="0" fillId="0" borderId="2" xfId="0" applyFont="1" applyBorder="1" applyAlignment="1" applyProtection="1">
      <alignment wrapText="1"/>
    </xf>
    <xf numFmtId="49" fontId="0" fillId="5" borderId="1" xfId="0" applyNumberFormat="1" applyFill="1" applyBorder="1" applyAlignment="1" applyProtection="1"/>
    <xf numFmtId="0" fontId="0" fillId="5" borderId="1" xfId="0" applyNumberFormat="1" applyFill="1" applyBorder="1" applyAlignment="1" applyProtection="1"/>
    <xf numFmtId="0" fontId="14" fillId="0" borderId="0" xfId="0" applyFont="1" applyBorder="1" applyAlignment="1" applyProtection="1">
      <alignment horizontal="center"/>
    </xf>
    <xf numFmtId="0" fontId="1" fillId="0" borderId="0" xfId="0" applyFont="1" applyBorder="1" applyAlignment="1" applyProtection="1">
      <alignment horizontal="center"/>
    </xf>
    <xf numFmtId="0" fontId="15" fillId="0" borderId="8" xfId="0" applyFont="1" applyBorder="1" applyAlignment="1" applyProtection="1">
      <alignment wrapText="1"/>
    </xf>
    <xf numFmtId="0" fontId="3" fillId="0" borderId="0" xfId="0" applyFont="1" applyBorder="1" applyAlignment="1" applyProtection="1">
      <alignment wrapText="1"/>
    </xf>
    <xf numFmtId="0" fontId="3" fillId="0" borderId="8" xfId="0" applyFont="1" applyBorder="1" applyAlignment="1" applyProtection="1">
      <alignment wrapText="1"/>
    </xf>
    <xf numFmtId="0" fontId="0" fillId="3" borderId="2" xfId="0" applyFont="1" applyFill="1" applyBorder="1" applyAlignment="1" applyProtection="1"/>
    <xf numFmtId="0" fontId="0" fillId="0" borderId="8" xfId="0" applyBorder="1" applyAlignment="1" applyProtection="1">
      <alignment horizontal="center"/>
    </xf>
    <xf numFmtId="0" fontId="0" fillId="0" borderId="9" xfId="0" applyBorder="1" applyAlignment="1" applyProtection="1"/>
    <xf numFmtId="0" fontId="0" fillId="3" borderId="2" xfId="0" applyFont="1" applyFill="1" applyBorder="1" applyAlignment="1" applyProtection="1">
      <alignment wrapText="1"/>
    </xf>
    <xf numFmtId="49" fontId="0" fillId="4" borderId="2" xfId="0" applyNumberFormat="1" applyFill="1" applyBorder="1" applyAlignment="1" applyProtection="1">
      <alignment horizontal="left"/>
      <protection locked="0"/>
    </xf>
    <xf numFmtId="14" fontId="0" fillId="4" borderId="2" xfId="0" applyNumberFormat="1" applyFill="1" applyBorder="1" applyAlignment="1" applyProtection="1">
      <alignment horizontal="left"/>
      <protection locked="0"/>
    </xf>
    <xf numFmtId="1" fontId="0" fillId="4" borderId="2" xfId="0" applyNumberFormat="1" applyFill="1" applyBorder="1" applyAlignment="1" applyProtection="1">
      <alignment horizontal="left"/>
      <protection locked="0"/>
    </xf>
    <xf numFmtId="0" fontId="0" fillId="3" borderId="26" xfId="0" applyFont="1" applyFill="1" applyBorder="1" applyAlignment="1" applyProtection="1"/>
    <xf numFmtId="0" fontId="0" fillId="4" borderId="2" xfId="0" applyFill="1" applyBorder="1" applyAlignment="1" applyProtection="1">
      <alignment horizontal="left"/>
      <protection locked="0"/>
    </xf>
    <xf numFmtId="4" fontId="0" fillId="4" borderId="2" xfId="0" applyNumberFormat="1" applyFill="1" applyBorder="1" applyAlignment="1" applyProtection="1">
      <protection locked="0"/>
    </xf>
    <xf numFmtId="0" fontId="1" fillId="0" borderId="2" xfId="0" applyFont="1" applyBorder="1" applyAlignment="1" applyProtection="1">
      <alignment horizontal="center" vertical="center"/>
    </xf>
    <xf numFmtId="0" fontId="0" fillId="3" borderId="2" xfId="0" applyFill="1" applyBorder="1" applyAlignment="1" applyProtection="1"/>
    <xf numFmtId="0" fontId="2" fillId="5" borderId="2" xfId="0" applyFont="1" applyFill="1" applyBorder="1" applyAlignment="1" applyProtection="1">
      <alignment wrapText="1"/>
    </xf>
    <xf numFmtId="0" fontId="0" fillId="3" borderId="26" xfId="0" applyFill="1" applyBorder="1" applyAlignment="1" applyProtection="1"/>
    <xf numFmtId="0" fontId="17" fillId="0" borderId="8" xfId="0" applyFont="1" applyBorder="1" applyAlignment="1" applyProtection="1">
      <alignment wrapText="1"/>
    </xf>
    <xf numFmtId="0" fontId="0" fillId="0" borderId="0" xfId="0" applyFont="1" applyBorder="1" applyAlignment="1" applyProtection="1">
      <alignment wrapText="1"/>
    </xf>
    <xf numFmtId="0" fontId="0" fillId="0" borderId="9" xfId="0" applyFont="1" applyBorder="1" applyAlignment="1" applyProtection="1">
      <alignment wrapText="1"/>
    </xf>
    <xf numFmtId="49" fontId="0" fillId="4" borderId="8" xfId="0" applyNumberFormat="1" applyFill="1" applyBorder="1" applyAlignment="1" applyProtection="1">
      <alignment vertical="top" wrapText="1"/>
      <protection locked="0"/>
    </xf>
    <xf numFmtId="0" fontId="19" fillId="3" borderId="1" xfId="0" applyFont="1" applyFill="1" applyBorder="1" applyAlignment="1" applyProtection="1">
      <alignment horizontal="right"/>
    </xf>
    <xf numFmtId="0" fontId="16" fillId="0" borderId="0" xfId="0" applyFont="1" applyAlignment="1" applyProtection="1">
      <alignment wrapText="1"/>
    </xf>
    <xf numFmtId="0" fontId="0" fillId="0" borderId="0" xfId="0" applyAlignment="1" applyProtection="1">
      <alignment wrapText="1"/>
    </xf>
    <xf numFmtId="0" fontId="17" fillId="0" borderId="8" xfId="0" applyFont="1" applyBorder="1" applyAlignment="1" applyProtection="1"/>
    <xf numFmtId="0" fontId="1" fillId="3" borderId="2" xfId="0" applyFont="1" applyFill="1" applyBorder="1" applyAlignment="1" applyProtection="1"/>
    <xf numFmtId="0" fontId="3" fillId="3" borderId="2" xfId="0" applyFont="1" applyFill="1" applyBorder="1" applyAlignment="1" applyProtection="1">
      <alignment wrapText="1"/>
    </xf>
    <xf numFmtId="0" fontId="7" fillId="0" borderId="0" xfId="0" applyFont="1" applyBorder="1" applyAlignment="1">
      <alignment horizontal="center"/>
    </xf>
    <xf numFmtId="0" fontId="0" fillId="0" borderId="8" xfId="0" applyBorder="1" applyAlignment="1">
      <alignment horizontal="center"/>
    </xf>
    <xf numFmtId="0" fontId="0" fillId="0" borderId="8" xfId="0" applyBorder="1" applyAlignment="1"/>
    <xf numFmtId="49" fontId="0" fillId="5" borderId="1" xfId="0" applyNumberFormat="1" applyFill="1" applyBorder="1" applyAlignment="1"/>
    <xf numFmtId="0" fontId="0" fillId="5" borderId="1" xfId="0" applyNumberFormat="1" applyFill="1" applyBorder="1" applyAlignment="1"/>
    <xf numFmtId="0" fontId="16" fillId="0" borderId="0" xfId="0" applyFont="1" applyAlignment="1">
      <alignment wrapText="1"/>
    </xf>
    <xf numFmtId="0" fontId="0" fillId="0" borderId="0" xfId="0" applyAlignment="1">
      <alignment wrapText="1"/>
    </xf>
    <xf numFmtId="0" fontId="19" fillId="3" borderId="1" xfId="0" applyFont="1" applyFill="1" applyBorder="1" applyAlignment="1">
      <alignment horizontal="right"/>
    </xf>
    <xf numFmtId="0" fontId="0" fillId="3" borderId="26" xfId="0" applyFont="1" applyFill="1" applyBorder="1" applyAlignment="1"/>
    <xf numFmtId="0" fontId="0" fillId="0" borderId="19" xfId="0" applyBorder="1" applyAlignment="1"/>
    <xf numFmtId="0" fontId="0" fillId="0" borderId="27" xfId="0" applyBorder="1" applyAlignment="1"/>
    <xf numFmtId="0" fontId="1" fillId="2" borderId="2" xfId="0" applyFont="1" applyFill="1" applyBorder="1" applyAlignment="1"/>
    <xf numFmtId="0" fontId="0" fillId="3" borderId="2" xfId="0" applyFont="1" applyFill="1" applyBorder="1" applyAlignment="1"/>
    <xf numFmtId="0" fontId="0" fillId="3" borderId="2" xfId="0" applyFont="1" applyFill="1" applyBorder="1" applyAlignment="1">
      <alignment wrapText="1"/>
    </xf>
    <xf numFmtId="0" fontId="0" fillId="0" borderId="2" xfId="0" applyBorder="1" applyAlignment="1">
      <alignment wrapText="1"/>
    </xf>
    <xf numFmtId="0" fontId="1" fillId="2" borderId="8" xfId="0" applyFont="1" applyFill="1" applyBorder="1" applyAlignment="1"/>
    <xf numFmtId="0" fontId="1" fillId="2" borderId="0" xfId="0" applyFont="1" applyFill="1" applyBorder="1" applyAlignment="1"/>
    <xf numFmtId="0" fontId="1" fillId="2" borderId="9" xfId="0" applyFont="1" applyFill="1" applyBorder="1" applyAlignment="1"/>
    <xf numFmtId="4" fontId="0" fillId="4" borderId="2" xfId="0" applyNumberFormat="1" applyFill="1" applyBorder="1" applyAlignment="1" applyProtection="1">
      <alignment horizontal="left"/>
      <protection locked="0"/>
    </xf>
    <xf numFmtId="0" fontId="1" fillId="0" borderId="2" xfId="0" applyFont="1" applyBorder="1" applyAlignment="1"/>
    <xf numFmtId="0" fontId="1" fillId="0" borderId="2" xfId="0" applyFont="1" applyBorder="1" applyAlignment="1">
      <alignment horizontal="center" vertical="center"/>
    </xf>
    <xf numFmtId="0" fontId="0" fillId="3" borderId="2" xfId="0" applyFill="1" applyBorder="1" applyAlignment="1"/>
    <xf numFmtId="0" fontId="0" fillId="3" borderId="26" xfId="0" applyFill="1" applyBorder="1" applyAlignment="1"/>
    <xf numFmtId="4" fontId="0" fillId="5" borderId="2" xfId="0" applyNumberFormat="1" applyFill="1" applyBorder="1" applyAlignment="1"/>
    <xf numFmtId="0" fontId="1" fillId="3" borderId="2" xfId="0" applyFont="1" applyFill="1" applyBorder="1" applyAlignment="1"/>
    <xf numFmtId="0" fontId="3" fillId="3" borderId="2" xfId="0" applyFont="1" applyFill="1" applyBorder="1" applyAlignment="1">
      <alignment wrapText="1"/>
    </xf>
    <xf numFmtId="0" fontId="17" fillId="0" borderId="8" xfId="0" applyFont="1" applyBorder="1" applyAlignment="1">
      <alignment wrapText="1"/>
    </xf>
    <xf numFmtId="0" fontId="0" fillId="0" borderId="0" xfId="0" applyBorder="1" applyAlignment="1">
      <alignment wrapText="1"/>
    </xf>
    <xf numFmtId="0" fontId="0" fillId="0" borderId="9" xfId="0" applyBorder="1" applyAlignment="1">
      <alignment wrapText="1"/>
    </xf>
    <xf numFmtId="0" fontId="1" fillId="2" borderId="3" xfId="0" applyFont="1" applyFill="1" applyBorder="1" applyAlignment="1"/>
    <xf numFmtId="0" fontId="1" fillId="2" borderId="4" xfId="0" applyFont="1" applyFill="1" applyBorder="1" applyAlignment="1"/>
    <xf numFmtId="0" fontId="1" fillId="2" borderId="5" xfId="0" applyFont="1" applyFill="1" applyBorder="1" applyAlignment="1"/>
    <xf numFmtId="0" fontId="1" fillId="7" borderId="2" xfId="0" applyFont="1" applyFill="1" applyBorder="1" applyAlignment="1"/>
    <xf numFmtId="4" fontId="0" fillId="7" borderId="2" xfId="0" applyNumberFormat="1" applyFill="1" applyBorder="1" applyAlignment="1"/>
    <xf numFmtId="0" fontId="17" fillId="0" borderId="8" xfId="0" applyFont="1" applyBorder="1" applyAlignment="1"/>
    <xf numFmtId="0" fontId="0" fillId="4" borderId="2" xfId="0" applyNumberFormat="1" applyFill="1" applyBorder="1" applyAlignment="1" applyProtection="1">
      <alignment horizontal="left"/>
      <protection locked="0"/>
    </xf>
    <xf numFmtId="0" fontId="7" fillId="0" borderId="8" xfId="0" applyFont="1" applyBorder="1" applyAlignment="1" applyProtection="1">
      <alignment horizontal="center"/>
    </xf>
    <xf numFmtId="0" fontId="1" fillId="0" borderId="8" xfId="0" applyFont="1" applyBorder="1" applyAlignment="1" applyProtection="1">
      <alignment horizontal="center"/>
    </xf>
    <xf numFmtId="0" fontId="1" fillId="0" borderId="2" xfId="0" applyFont="1" applyBorder="1" applyAlignment="1" applyProtection="1">
      <alignment horizontal="center" wrapText="1"/>
    </xf>
    <xf numFmtId="49" fontId="1" fillId="0" borderId="2" xfId="0" applyNumberFormat="1" applyFont="1" applyBorder="1" applyAlignment="1" applyProtection="1">
      <alignment horizontal="center" vertical="center"/>
    </xf>
    <xf numFmtId="0" fontId="1" fillId="0" borderId="2" xfId="0" applyFont="1" applyBorder="1" applyAlignment="1" applyProtection="1">
      <alignment vertical="center"/>
    </xf>
    <xf numFmtId="0" fontId="1" fillId="0" borderId="2" xfId="0" applyFont="1" applyBorder="1" applyAlignment="1" applyProtection="1">
      <alignment horizontal="center" vertical="center" wrapText="1"/>
    </xf>
    <xf numFmtId="0" fontId="2" fillId="0" borderId="2" xfId="0" applyFont="1" applyBorder="1" applyAlignment="1" applyProtection="1">
      <alignment horizontal="center"/>
    </xf>
    <xf numFmtId="0" fontId="1" fillId="0" borderId="28" xfId="0" applyFont="1" applyBorder="1" applyAlignment="1" applyProtection="1">
      <alignment horizontal="center" vertical="center"/>
    </xf>
    <xf numFmtId="0" fontId="0" fillId="0" borderId="29" xfId="0" applyBorder="1" applyAlignment="1" applyProtection="1">
      <alignment horizontal="center"/>
    </xf>
    <xf numFmtId="0" fontId="0" fillId="0" borderId="1" xfId="0" applyNumberFormat="1" applyBorder="1" applyAlignment="1" applyProtection="1"/>
    <xf numFmtId="0" fontId="0" fillId="0" borderId="7" xfId="0" applyNumberFormat="1" applyBorder="1" applyAlignment="1" applyProtection="1"/>
    <xf numFmtId="0" fontId="0" fillId="4" borderId="26" xfId="0" applyFill="1" applyBorder="1" applyAlignment="1" applyProtection="1">
      <protection locked="0"/>
    </xf>
    <xf numFmtId="0" fontId="0" fillId="4" borderId="27" xfId="0" applyFill="1" applyBorder="1" applyAlignment="1" applyProtection="1">
      <protection locked="0"/>
    </xf>
    <xf numFmtId="0" fontId="1" fillId="0" borderId="2" xfId="0" applyFont="1" applyBorder="1" applyAlignment="1" applyProtection="1">
      <alignment horizontal="center"/>
    </xf>
    <xf numFmtId="0" fontId="26" fillId="0" borderId="3" xfId="0" applyFont="1" applyBorder="1" applyAlignment="1" applyProtection="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0" fillId="4" borderId="2" xfId="0" applyFill="1" applyBorder="1" applyAlignment="1" applyProtection="1">
      <protection locked="0"/>
    </xf>
    <xf numFmtId="0" fontId="7" fillId="0" borderId="9" xfId="0" applyFont="1" applyBorder="1" applyAlignment="1" applyProtection="1">
      <alignment horizontal="center"/>
    </xf>
    <xf numFmtId="49" fontId="0" fillId="5" borderId="0" xfId="0" applyNumberFormat="1" applyFill="1" applyBorder="1" applyAlignment="1" applyProtection="1"/>
    <xf numFmtId="0" fontId="0" fillId="0" borderId="0" xfId="0" applyNumberFormat="1" applyBorder="1" applyAlignment="1" applyProtection="1"/>
    <xf numFmtId="0" fontId="0" fillId="0" borderId="9" xfId="0" applyNumberFormat="1" applyBorder="1" applyAlignment="1" applyProtection="1"/>
    <xf numFmtId="0" fontId="0" fillId="2" borderId="8" xfId="0" applyFill="1" applyBorder="1" applyAlignment="1" applyProtection="1"/>
    <xf numFmtId="0" fontId="0" fillId="2" borderId="8" xfId="0" applyFill="1" applyBorder="1" applyAlignment="1" applyProtection="1">
      <alignment wrapText="1"/>
    </xf>
    <xf numFmtId="0" fontId="3" fillId="0" borderId="2" xfId="0" applyFont="1" applyBorder="1" applyAlignment="1" applyProtection="1">
      <alignment horizontal="center" wrapText="1"/>
    </xf>
    <xf numFmtId="0" fontId="3"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0" fillId="2" borderId="8" xfId="0" applyFill="1" applyBorder="1" applyAlignment="1" applyProtection="1">
      <alignment vertical="center" wrapText="1"/>
    </xf>
    <xf numFmtId="0" fontId="0" fillId="2" borderId="0" xfId="0" applyFill="1" applyBorder="1" applyAlignment="1" applyProtection="1">
      <alignment vertical="center" wrapText="1"/>
    </xf>
    <xf numFmtId="0" fontId="0" fillId="2" borderId="9" xfId="0" applyFill="1" applyBorder="1" applyAlignment="1" applyProtection="1">
      <alignment vertical="center" wrapText="1"/>
    </xf>
    <xf numFmtId="0" fontId="0" fillId="0" borderId="6" xfId="0" applyBorder="1" applyAlignment="1" applyProtection="1">
      <alignment vertical="center" wrapText="1"/>
    </xf>
    <xf numFmtId="0" fontId="0" fillId="0" borderId="1" xfId="0" applyBorder="1" applyAlignment="1" applyProtection="1">
      <alignment vertical="center" wrapText="1"/>
    </xf>
    <xf numFmtId="0" fontId="0" fillId="0" borderId="7" xfId="0" applyBorder="1" applyAlignment="1" applyProtection="1">
      <alignment vertical="center" wrapText="1"/>
    </xf>
    <xf numFmtId="0" fontId="3" fillId="0" borderId="28" xfId="0" applyFont="1" applyBorder="1" applyAlignment="1" applyProtection="1">
      <alignment horizontal="center" vertical="center" wrapText="1"/>
    </xf>
    <xf numFmtId="0" fontId="0" fillId="0" borderId="29" xfId="0" applyBorder="1" applyAlignment="1">
      <alignment horizontal="center" vertical="center" wrapText="1"/>
    </xf>
    <xf numFmtId="4" fontId="0" fillId="5" borderId="26" xfId="0" applyNumberFormat="1" applyFill="1" applyBorder="1" applyAlignment="1" applyProtection="1">
      <alignment horizontal="right"/>
    </xf>
    <xf numFmtId="4" fontId="0" fillId="5" borderId="27" xfId="0" applyNumberFormat="1" applyFill="1" applyBorder="1" applyAlignment="1" applyProtection="1">
      <alignment horizontal="right"/>
    </xf>
    <xf numFmtId="0" fontId="16" fillId="0" borderId="0" xfId="0" applyFont="1" applyAlignment="1" applyProtection="1">
      <alignment vertical="center" wrapText="1"/>
    </xf>
    <xf numFmtId="0" fontId="0" fillId="0" borderId="0" xfId="0" applyAlignment="1" applyProtection="1">
      <alignment vertical="center" wrapText="1"/>
    </xf>
    <xf numFmtId="49" fontId="0" fillId="4" borderId="26" xfId="0" applyNumberFormat="1" applyFill="1" applyBorder="1" applyAlignment="1" applyProtection="1">
      <alignment horizontal="left"/>
      <protection locked="0"/>
    </xf>
    <xf numFmtId="49" fontId="0" fillId="4" borderId="19" xfId="0" applyNumberFormat="1" applyFill="1" applyBorder="1" applyAlignment="1" applyProtection="1">
      <alignment horizontal="left"/>
      <protection locked="0"/>
    </xf>
    <xf numFmtId="49" fontId="0" fillId="4" borderId="27" xfId="0" applyNumberFormat="1" applyFill="1" applyBorder="1" applyAlignment="1" applyProtection="1">
      <alignment horizontal="left"/>
      <protection locked="0"/>
    </xf>
    <xf numFmtId="0" fontId="25" fillId="0" borderId="8" xfId="0" applyFont="1" applyBorder="1" applyAlignment="1" applyProtection="1">
      <alignment horizontal="center"/>
    </xf>
    <xf numFmtId="0" fontId="25" fillId="0" borderId="0" xfId="0" applyFont="1" applyBorder="1" applyAlignment="1">
      <alignment horizontal="center"/>
    </xf>
    <xf numFmtId="0" fontId="22" fillId="0" borderId="26" xfId="0" applyFont="1" applyBorder="1" applyAlignment="1" applyProtection="1">
      <alignment wrapText="1"/>
    </xf>
    <xf numFmtId="0" fontId="0" fillId="0" borderId="19" xfId="0" applyBorder="1" applyAlignment="1" applyProtection="1">
      <alignment wrapText="1"/>
    </xf>
    <xf numFmtId="49" fontId="0" fillId="4" borderId="3" xfId="0" applyNumberFormat="1" applyFill="1" applyBorder="1" applyAlignment="1" applyProtection="1">
      <alignment vertical="top" wrapText="1"/>
      <protection locked="0"/>
    </xf>
    <xf numFmtId="49" fontId="0" fillId="4" borderId="4" xfId="0" applyNumberFormat="1" applyFill="1" applyBorder="1" applyAlignment="1" applyProtection="1">
      <alignment vertical="top" wrapText="1"/>
      <protection locked="0"/>
    </xf>
    <xf numFmtId="49" fontId="0" fillId="4" borderId="5" xfId="0" applyNumberFormat="1" applyFill="1" applyBorder="1" applyAlignment="1" applyProtection="1">
      <alignment vertical="top" wrapText="1"/>
      <protection locked="0"/>
    </xf>
    <xf numFmtId="49" fontId="0" fillId="4" borderId="6" xfId="0" applyNumberFormat="1" applyFill="1" applyBorder="1" applyAlignment="1" applyProtection="1">
      <alignment vertical="top" wrapText="1"/>
      <protection locked="0"/>
    </xf>
    <xf numFmtId="49" fontId="0" fillId="4" borderId="1" xfId="0" applyNumberFormat="1" applyFill="1" applyBorder="1" applyAlignment="1" applyProtection="1">
      <alignment vertical="top" wrapText="1"/>
      <protection locked="0"/>
    </xf>
    <xf numFmtId="49" fontId="0" fillId="4" borderId="7" xfId="0" applyNumberFormat="1" applyFill="1" applyBorder="1" applyAlignment="1" applyProtection="1">
      <alignment vertical="top" wrapText="1"/>
      <protection locked="0"/>
    </xf>
    <xf numFmtId="0" fontId="0" fillId="7" borderId="2" xfId="0" applyFill="1" applyBorder="1" applyAlignment="1" applyProtection="1">
      <alignment horizontal="right"/>
    </xf>
    <xf numFmtId="14" fontId="3" fillId="7" borderId="2" xfId="0" applyNumberFormat="1" applyFont="1" applyFill="1" applyBorder="1" applyAlignment="1" applyProtection="1">
      <alignment horizontal="right"/>
    </xf>
    <xf numFmtId="0" fontId="3" fillId="7" borderId="2" xfId="0" applyFont="1" applyFill="1" applyBorder="1" applyAlignment="1" applyProtection="1">
      <alignment horizontal="right"/>
    </xf>
    <xf numFmtId="0" fontId="0" fillId="0" borderId="8"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center" vertical="center" wrapText="1"/>
    </xf>
    <xf numFmtId="14" fontId="3" fillId="0" borderId="2" xfId="0" applyNumberFormat="1" applyFont="1" applyBorder="1" applyAlignment="1" applyProtection="1"/>
    <xf numFmtId="0" fontId="3" fillId="0" borderId="2" xfId="0" applyFont="1" applyBorder="1" applyAlignment="1" applyProtection="1"/>
    <xf numFmtId="0" fontId="1" fillId="7" borderId="26" xfId="0" applyFont="1" applyFill="1" applyBorder="1" applyAlignment="1" applyProtection="1">
      <alignment horizontal="right"/>
    </xf>
    <xf numFmtId="0" fontId="1" fillId="7" borderId="19" xfId="0" applyFont="1" applyFill="1" applyBorder="1" applyAlignment="1" applyProtection="1">
      <alignment horizontal="right"/>
    </xf>
    <xf numFmtId="0" fontId="1" fillId="7" borderId="27" xfId="0" applyFont="1" applyFill="1" applyBorder="1" applyAlignment="1" applyProtection="1">
      <alignment horizontal="right"/>
    </xf>
    <xf numFmtId="0" fontId="0" fillId="0" borderId="5" xfId="0" applyBorder="1" applyAlignment="1" applyProtection="1"/>
    <xf numFmtId="0" fontId="1" fillId="0" borderId="2" xfId="0" applyFont="1" applyBorder="1" applyAlignment="1" applyProtection="1">
      <alignment horizontal="left" vertical="center"/>
    </xf>
    <xf numFmtId="0" fontId="2" fillId="0" borderId="26" xfId="0" applyFont="1" applyBorder="1" applyAlignment="1" applyProtection="1">
      <alignment horizontal="center"/>
    </xf>
    <xf numFmtId="0" fontId="0" fillId="0" borderId="19" xfId="0" applyBorder="1" applyAlignment="1" applyProtection="1">
      <alignment horizontal="center"/>
    </xf>
    <xf numFmtId="0" fontId="0" fillId="0" borderId="27" xfId="0" applyBorder="1" applyAlignment="1" applyProtection="1">
      <alignment horizontal="center"/>
    </xf>
    <xf numFmtId="0" fontId="1" fillId="0" borderId="8" xfId="0" applyFont="1" applyBorder="1" applyAlignment="1" applyProtection="1">
      <alignment horizontal="center" vertical="center"/>
    </xf>
    <xf numFmtId="0" fontId="0" fillId="5" borderId="26" xfId="0" applyNumberFormat="1" applyFill="1" applyBorder="1" applyAlignment="1" applyProtection="1">
      <alignment horizontal="left"/>
    </xf>
    <xf numFmtId="0" fontId="0" fillId="0" borderId="19" xfId="0" applyNumberFormat="1" applyBorder="1" applyAlignment="1" applyProtection="1">
      <alignment horizontal="left"/>
    </xf>
    <xf numFmtId="0" fontId="0" fillId="0" borderId="27" xfId="0" applyNumberFormat="1" applyBorder="1" applyAlignment="1" applyProtection="1">
      <alignment horizontal="left"/>
    </xf>
    <xf numFmtId="49" fontId="0" fillId="5" borderId="26" xfId="0" applyNumberFormat="1" applyFill="1" applyBorder="1" applyAlignment="1" applyProtection="1">
      <alignment horizontal="left"/>
    </xf>
    <xf numFmtId="0" fontId="1" fillId="7" borderId="3" xfId="0" applyFont="1" applyFill="1" applyBorder="1" applyAlignment="1" applyProtection="1">
      <alignment horizontal="right"/>
    </xf>
    <xf numFmtId="0" fontId="1" fillId="7" borderId="4" xfId="0" applyFont="1" applyFill="1" applyBorder="1" applyAlignment="1" applyProtection="1">
      <alignment horizontal="right"/>
    </xf>
    <xf numFmtId="0" fontId="0" fillId="0" borderId="19" xfId="0" applyBorder="1" applyAlignment="1">
      <alignment horizontal="left"/>
    </xf>
    <xf numFmtId="0" fontId="0" fillId="0" borderId="27" xfId="0" applyBorder="1" applyAlignment="1">
      <alignment horizontal="left"/>
    </xf>
    <xf numFmtId="0" fontId="0" fillId="5" borderId="7" xfId="0" applyNumberFormat="1" applyFill="1" applyBorder="1" applyAlignment="1" applyProtection="1"/>
    <xf numFmtId="0" fontId="25" fillId="0" borderId="9" xfId="0" applyFont="1" applyBorder="1" applyAlignment="1">
      <alignment horizontal="center"/>
    </xf>
    <xf numFmtId="0" fontId="0" fillId="0" borderId="19" xfId="0" applyBorder="1" applyAlignment="1">
      <alignment wrapText="1"/>
    </xf>
    <xf numFmtId="0" fontId="0" fillId="0" borderId="27" xfId="0" applyBorder="1" applyAlignment="1">
      <alignment wrapText="1"/>
    </xf>
    <xf numFmtId="49" fontId="1" fillId="2" borderId="26" xfId="0" applyNumberFormat="1" applyFont="1" applyFill="1" applyBorder="1" applyAlignment="1" applyProtection="1">
      <alignment vertical="center" wrapText="1"/>
    </xf>
    <xf numFmtId="0" fontId="6" fillId="2" borderId="2" xfId="0" applyFont="1" applyFill="1" applyBorder="1" applyAlignment="1" applyProtection="1"/>
    <xf numFmtId="49" fontId="6" fillId="2" borderId="8" xfId="0" applyNumberFormat="1" applyFont="1" applyFill="1" applyBorder="1" applyAlignment="1" applyProtection="1"/>
    <xf numFmtId="0" fontId="6" fillId="2" borderId="0" xfId="0" applyFont="1" applyFill="1" applyBorder="1" applyAlignment="1" applyProtection="1"/>
    <xf numFmtId="0" fontId="6" fillId="2" borderId="9" xfId="0" applyFont="1" applyFill="1" applyBorder="1" applyAlignment="1" applyProtection="1"/>
  </cellXfs>
  <cellStyles count="1">
    <cellStyle name="Standard"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66673</xdr:colOff>
      <xdr:row>0</xdr:row>
      <xdr:rowOff>28575</xdr:rowOff>
    </xdr:from>
    <xdr:to>
      <xdr:col>28</xdr:col>
      <xdr:colOff>714375</xdr:colOff>
      <xdr:row>6</xdr:row>
      <xdr:rowOff>38100</xdr:rowOff>
    </xdr:to>
    <xdr:pic>
      <xdr:nvPicPr>
        <xdr:cNvPr id="10" name="Grafik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0948" y="28575"/>
          <a:ext cx="1552577"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31</xdr:col>
          <xdr:colOff>0</xdr:colOff>
          <xdr:row>1</xdr:row>
          <xdr:rowOff>180975</xdr:rowOff>
        </xdr:from>
        <xdr:to>
          <xdr:col>32</xdr:col>
          <xdr:colOff>0</xdr:colOff>
          <xdr:row>3</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228600</xdr:rowOff>
        </xdr:from>
        <xdr:to>
          <xdr:col>32</xdr:col>
          <xdr:colOff>0</xdr:colOff>
          <xdr:row>12</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0</xdr:rowOff>
        </xdr:from>
        <xdr:to>
          <xdr:col>32</xdr:col>
          <xdr:colOff>0</xdr:colOff>
          <xdr:row>10</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19050</xdr:rowOff>
        </xdr:from>
        <xdr:to>
          <xdr:col>32</xdr:col>
          <xdr:colOff>0</xdr:colOff>
          <xdr:row>10</xdr:row>
          <xdr:rowOff>228600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190500</xdr:rowOff>
        </xdr:from>
        <xdr:to>
          <xdr:col>32</xdr:col>
          <xdr:colOff>0</xdr:colOff>
          <xdr:row>4</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180975</xdr:rowOff>
        </xdr:from>
        <xdr:to>
          <xdr:col>32</xdr:col>
          <xdr:colOff>0</xdr:colOff>
          <xdr:row>6</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0</xdr:rowOff>
        </xdr:from>
        <xdr:to>
          <xdr:col>32</xdr:col>
          <xdr:colOff>0</xdr:colOff>
          <xdr:row>7</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0</xdr:rowOff>
        </xdr:from>
        <xdr:to>
          <xdr:col>32</xdr:col>
          <xdr:colOff>0</xdr:colOff>
          <xdr:row>8</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0</xdr:rowOff>
        </xdr:from>
        <xdr:to>
          <xdr:col>32</xdr:col>
          <xdr:colOff>0</xdr:colOff>
          <xdr:row>9</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95250</xdr:rowOff>
        </xdr:from>
        <xdr:to>
          <xdr:col>32</xdr:col>
          <xdr:colOff>0</xdr:colOff>
          <xdr:row>17</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95250</xdr:rowOff>
        </xdr:from>
        <xdr:to>
          <xdr:col>34</xdr:col>
          <xdr:colOff>0</xdr:colOff>
          <xdr:row>17</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16</xdr:row>
          <xdr:rowOff>95250</xdr:rowOff>
        </xdr:from>
        <xdr:to>
          <xdr:col>38</xdr:col>
          <xdr:colOff>104775</xdr:colOff>
          <xdr:row>17</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52</xdr:row>
          <xdr:rowOff>9525</xdr:rowOff>
        </xdr:from>
        <xdr:to>
          <xdr:col>32</xdr:col>
          <xdr:colOff>123825</xdr:colOff>
          <xdr:row>53</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866775</xdr:colOff>
          <xdr:row>52</xdr:row>
          <xdr:rowOff>9525</xdr:rowOff>
        </xdr:from>
        <xdr:to>
          <xdr:col>33</xdr:col>
          <xdr:colOff>123825</xdr:colOff>
          <xdr:row>53</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56</xdr:row>
          <xdr:rowOff>0</xdr:rowOff>
        </xdr:from>
        <xdr:to>
          <xdr:col>32</xdr:col>
          <xdr:colOff>123825</xdr:colOff>
          <xdr:row>57</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857250</xdr:colOff>
          <xdr:row>56</xdr:row>
          <xdr:rowOff>0</xdr:rowOff>
        </xdr:from>
        <xdr:to>
          <xdr:col>33</xdr:col>
          <xdr:colOff>114300</xdr:colOff>
          <xdr:row>57</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61</xdr:row>
          <xdr:rowOff>0</xdr:rowOff>
        </xdr:from>
        <xdr:to>
          <xdr:col>32</xdr:col>
          <xdr:colOff>133350</xdr:colOff>
          <xdr:row>62</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61</xdr:row>
          <xdr:rowOff>0</xdr:rowOff>
        </xdr:from>
        <xdr:to>
          <xdr:col>34</xdr:col>
          <xdr:colOff>133350</xdr:colOff>
          <xdr:row>62</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61</xdr:row>
          <xdr:rowOff>9525</xdr:rowOff>
        </xdr:from>
        <xdr:to>
          <xdr:col>36</xdr:col>
          <xdr:colOff>133350</xdr:colOff>
          <xdr:row>62</xdr:row>
          <xdr:rowOff>38100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1276350</xdr:colOff>
          <xdr:row>75</xdr:row>
          <xdr:rowOff>9525</xdr:rowOff>
        </xdr:from>
        <xdr:to>
          <xdr:col>37</xdr:col>
          <xdr:colOff>257175</xdr:colOff>
          <xdr:row>76</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314325</xdr:colOff>
          <xdr:row>75</xdr:row>
          <xdr:rowOff>9525</xdr:rowOff>
        </xdr:from>
        <xdr:to>
          <xdr:col>38</xdr:col>
          <xdr:colOff>619125</xdr:colOff>
          <xdr:row>76</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571500</xdr:colOff>
          <xdr:row>25</xdr:row>
          <xdr:rowOff>9525</xdr:rowOff>
        </xdr:from>
        <xdr:to>
          <xdr:col>41</xdr:col>
          <xdr:colOff>114300</xdr:colOff>
          <xdr:row>26</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571500</xdr:colOff>
          <xdr:row>26</xdr:row>
          <xdr:rowOff>180975</xdr:rowOff>
        </xdr:from>
        <xdr:to>
          <xdr:col>41</xdr:col>
          <xdr:colOff>114300</xdr:colOff>
          <xdr:row>28</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8</xdr:row>
          <xdr:rowOff>171450</xdr:rowOff>
        </xdr:from>
        <xdr:to>
          <xdr:col>2</xdr:col>
          <xdr:colOff>495300</xdr:colOff>
          <xdr:row>10</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xdr:row>
          <xdr:rowOff>171450</xdr:rowOff>
        </xdr:from>
        <xdr:to>
          <xdr:col>3</xdr:col>
          <xdr:colOff>485775</xdr:colOff>
          <xdr:row>10</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9</xdr:row>
          <xdr:rowOff>171450</xdr:rowOff>
        </xdr:from>
        <xdr:to>
          <xdr:col>2</xdr:col>
          <xdr:colOff>495300</xdr:colOff>
          <xdr:row>11</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171450</xdr:rowOff>
        </xdr:from>
        <xdr:to>
          <xdr:col>3</xdr:col>
          <xdr:colOff>485775</xdr:colOff>
          <xdr:row>11</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xdr:row>
          <xdr:rowOff>171450</xdr:rowOff>
        </xdr:from>
        <xdr:to>
          <xdr:col>2</xdr:col>
          <xdr:colOff>495300</xdr:colOff>
          <xdr:row>12</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171450</xdr:rowOff>
        </xdr:from>
        <xdr:to>
          <xdr:col>3</xdr:col>
          <xdr:colOff>485775</xdr:colOff>
          <xdr:row>12</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171450</xdr:rowOff>
        </xdr:from>
        <xdr:to>
          <xdr:col>2</xdr:col>
          <xdr:colOff>495300</xdr:colOff>
          <xdr:row>13</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171450</xdr:rowOff>
        </xdr:from>
        <xdr:to>
          <xdr:col>3</xdr:col>
          <xdr:colOff>485775</xdr:colOff>
          <xdr:row>13</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xdr:row>
          <xdr:rowOff>171450</xdr:rowOff>
        </xdr:from>
        <xdr:to>
          <xdr:col>2</xdr:col>
          <xdr:colOff>495300</xdr:colOff>
          <xdr:row>14</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171450</xdr:rowOff>
        </xdr:from>
        <xdr:to>
          <xdr:col>3</xdr:col>
          <xdr:colOff>485775</xdr:colOff>
          <xdr:row>14</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xdr:row>
          <xdr:rowOff>171450</xdr:rowOff>
        </xdr:from>
        <xdr:to>
          <xdr:col>2</xdr:col>
          <xdr:colOff>495300</xdr:colOff>
          <xdr:row>15</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171450</xdr:rowOff>
        </xdr:from>
        <xdr:to>
          <xdr:col>3</xdr:col>
          <xdr:colOff>485775</xdr:colOff>
          <xdr:row>15</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xdr:row>
          <xdr:rowOff>171450</xdr:rowOff>
        </xdr:from>
        <xdr:to>
          <xdr:col>2</xdr:col>
          <xdr:colOff>495300</xdr:colOff>
          <xdr:row>16</xdr:row>
          <xdr:rowOff>9525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171450</xdr:rowOff>
        </xdr:from>
        <xdr:to>
          <xdr:col>3</xdr:col>
          <xdr:colOff>485775</xdr:colOff>
          <xdr:row>16</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xdr:row>
          <xdr:rowOff>171450</xdr:rowOff>
        </xdr:from>
        <xdr:to>
          <xdr:col>2</xdr:col>
          <xdr:colOff>495300</xdr:colOff>
          <xdr:row>17</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171450</xdr:rowOff>
        </xdr:from>
        <xdr:to>
          <xdr:col>3</xdr:col>
          <xdr:colOff>485775</xdr:colOff>
          <xdr:row>17</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171450</xdr:rowOff>
        </xdr:from>
        <xdr:to>
          <xdr:col>2</xdr:col>
          <xdr:colOff>495300</xdr:colOff>
          <xdr:row>18</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171450</xdr:rowOff>
        </xdr:from>
        <xdr:to>
          <xdr:col>3</xdr:col>
          <xdr:colOff>485775</xdr:colOff>
          <xdr:row>18</xdr:row>
          <xdr:rowOff>9525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171450</xdr:rowOff>
        </xdr:from>
        <xdr:to>
          <xdr:col>2</xdr:col>
          <xdr:colOff>495300</xdr:colOff>
          <xdr:row>19</xdr:row>
          <xdr:rowOff>9525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xdr:row>
          <xdr:rowOff>171450</xdr:rowOff>
        </xdr:from>
        <xdr:to>
          <xdr:col>3</xdr:col>
          <xdr:colOff>485775</xdr:colOff>
          <xdr:row>19</xdr:row>
          <xdr:rowOff>9525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18</xdr:row>
          <xdr:rowOff>171450</xdr:rowOff>
        </xdr:from>
        <xdr:to>
          <xdr:col>2</xdr:col>
          <xdr:colOff>495300</xdr:colOff>
          <xdr:row>20</xdr:row>
          <xdr:rowOff>9525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18</xdr:row>
          <xdr:rowOff>171450</xdr:rowOff>
        </xdr:from>
        <xdr:to>
          <xdr:col>3</xdr:col>
          <xdr:colOff>485775</xdr:colOff>
          <xdr:row>20</xdr:row>
          <xdr:rowOff>9525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19</xdr:row>
          <xdr:rowOff>171450</xdr:rowOff>
        </xdr:from>
        <xdr:to>
          <xdr:col>2</xdr:col>
          <xdr:colOff>495300</xdr:colOff>
          <xdr:row>21</xdr:row>
          <xdr:rowOff>9525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19</xdr:row>
          <xdr:rowOff>171450</xdr:rowOff>
        </xdr:from>
        <xdr:to>
          <xdr:col>3</xdr:col>
          <xdr:colOff>485775</xdr:colOff>
          <xdr:row>21</xdr:row>
          <xdr:rowOff>9525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20</xdr:row>
          <xdr:rowOff>171450</xdr:rowOff>
        </xdr:from>
        <xdr:to>
          <xdr:col>2</xdr:col>
          <xdr:colOff>495300</xdr:colOff>
          <xdr:row>22</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171450</xdr:rowOff>
        </xdr:from>
        <xdr:to>
          <xdr:col>3</xdr:col>
          <xdr:colOff>485775</xdr:colOff>
          <xdr:row>22</xdr:row>
          <xdr:rowOff>9525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21</xdr:row>
          <xdr:rowOff>171450</xdr:rowOff>
        </xdr:from>
        <xdr:to>
          <xdr:col>2</xdr:col>
          <xdr:colOff>495300</xdr:colOff>
          <xdr:row>23</xdr:row>
          <xdr:rowOff>9525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171450</xdr:rowOff>
        </xdr:from>
        <xdr:to>
          <xdr:col>3</xdr:col>
          <xdr:colOff>485775</xdr:colOff>
          <xdr:row>23</xdr:row>
          <xdr:rowOff>9525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22</xdr:row>
          <xdr:rowOff>171450</xdr:rowOff>
        </xdr:from>
        <xdr:to>
          <xdr:col>2</xdr:col>
          <xdr:colOff>495300</xdr:colOff>
          <xdr:row>24</xdr:row>
          <xdr:rowOff>9525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171450</xdr:rowOff>
        </xdr:from>
        <xdr:to>
          <xdr:col>3</xdr:col>
          <xdr:colOff>485775</xdr:colOff>
          <xdr:row>24</xdr:row>
          <xdr:rowOff>9525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23</xdr:row>
          <xdr:rowOff>171450</xdr:rowOff>
        </xdr:from>
        <xdr:to>
          <xdr:col>2</xdr:col>
          <xdr:colOff>495300</xdr:colOff>
          <xdr:row>25</xdr:row>
          <xdr:rowOff>9525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xdr:row>
          <xdr:rowOff>171450</xdr:rowOff>
        </xdr:from>
        <xdr:to>
          <xdr:col>3</xdr:col>
          <xdr:colOff>485775</xdr:colOff>
          <xdr:row>25</xdr:row>
          <xdr:rowOff>9525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24</xdr:row>
          <xdr:rowOff>171450</xdr:rowOff>
        </xdr:from>
        <xdr:to>
          <xdr:col>2</xdr:col>
          <xdr:colOff>495300</xdr:colOff>
          <xdr:row>26</xdr:row>
          <xdr:rowOff>9525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24</xdr:row>
          <xdr:rowOff>171450</xdr:rowOff>
        </xdr:from>
        <xdr:to>
          <xdr:col>3</xdr:col>
          <xdr:colOff>485775</xdr:colOff>
          <xdr:row>26</xdr:row>
          <xdr:rowOff>9525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25</xdr:row>
          <xdr:rowOff>171450</xdr:rowOff>
        </xdr:from>
        <xdr:to>
          <xdr:col>2</xdr:col>
          <xdr:colOff>495300</xdr:colOff>
          <xdr:row>27</xdr:row>
          <xdr:rowOff>9525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25</xdr:row>
          <xdr:rowOff>171450</xdr:rowOff>
        </xdr:from>
        <xdr:to>
          <xdr:col>3</xdr:col>
          <xdr:colOff>485775</xdr:colOff>
          <xdr:row>27</xdr:row>
          <xdr:rowOff>9525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26</xdr:row>
          <xdr:rowOff>171450</xdr:rowOff>
        </xdr:from>
        <xdr:to>
          <xdr:col>2</xdr:col>
          <xdr:colOff>495300</xdr:colOff>
          <xdr:row>28</xdr:row>
          <xdr:rowOff>9525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171450</xdr:rowOff>
        </xdr:from>
        <xdr:to>
          <xdr:col>3</xdr:col>
          <xdr:colOff>485775</xdr:colOff>
          <xdr:row>28</xdr:row>
          <xdr:rowOff>9525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27</xdr:row>
          <xdr:rowOff>171450</xdr:rowOff>
        </xdr:from>
        <xdr:to>
          <xdr:col>2</xdr:col>
          <xdr:colOff>495300</xdr:colOff>
          <xdr:row>29</xdr:row>
          <xdr:rowOff>9525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27</xdr:row>
          <xdr:rowOff>171450</xdr:rowOff>
        </xdr:from>
        <xdr:to>
          <xdr:col>3</xdr:col>
          <xdr:colOff>485775</xdr:colOff>
          <xdr:row>29</xdr:row>
          <xdr:rowOff>9525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171450</xdr:rowOff>
        </xdr:from>
        <xdr:to>
          <xdr:col>2</xdr:col>
          <xdr:colOff>495300</xdr:colOff>
          <xdr:row>30</xdr:row>
          <xdr:rowOff>9525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xdr:row>
          <xdr:rowOff>171450</xdr:rowOff>
        </xdr:from>
        <xdr:to>
          <xdr:col>3</xdr:col>
          <xdr:colOff>485775</xdr:colOff>
          <xdr:row>30</xdr:row>
          <xdr:rowOff>9525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171450</xdr:rowOff>
        </xdr:from>
        <xdr:to>
          <xdr:col>2</xdr:col>
          <xdr:colOff>495300</xdr:colOff>
          <xdr:row>31</xdr:row>
          <xdr:rowOff>9525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xdr:row>
          <xdr:rowOff>171450</xdr:rowOff>
        </xdr:from>
        <xdr:to>
          <xdr:col>3</xdr:col>
          <xdr:colOff>485775</xdr:colOff>
          <xdr:row>31</xdr:row>
          <xdr:rowOff>9525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171450</xdr:rowOff>
        </xdr:from>
        <xdr:to>
          <xdr:col>2</xdr:col>
          <xdr:colOff>495300</xdr:colOff>
          <xdr:row>32</xdr:row>
          <xdr:rowOff>9525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30</xdr:row>
          <xdr:rowOff>171450</xdr:rowOff>
        </xdr:from>
        <xdr:to>
          <xdr:col>3</xdr:col>
          <xdr:colOff>485775</xdr:colOff>
          <xdr:row>32</xdr:row>
          <xdr:rowOff>9525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171450</xdr:rowOff>
        </xdr:from>
        <xdr:to>
          <xdr:col>2</xdr:col>
          <xdr:colOff>495300</xdr:colOff>
          <xdr:row>33</xdr:row>
          <xdr:rowOff>9525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31</xdr:row>
          <xdr:rowOff>171450</xdr:rowOff>
        </xdr:from>
        <xdr:to>
          <xdr:col>3</xdr:col>
          <xdr:colOff>485775</xdr:colOff>
          <xdr:row>33</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32</xdr:row>
          <xdr:rowOff>171450</xdr:rowOff>
        </xdr:from>
        <xdr:to>
          <xdr:col>2</xdr:col>
          <xdr:colOff>495300</xdr:colOff>
          <xdr:row>34</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32</xdr:row>
          <xdr:rowOff>171450</xdr:rowOff>
        </xdr:from>
        <xdr:to>
          <xdr:col>3</xdr:col>
          <xdr:colOff>485775</xdr:colOff>
          <xdr:row>34</xdr:row>
          <xdr:rowOff>9525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33</xdr:row>
          <xdr:rowOff>171450</xdr:rowOff>
        </xdr:from>
        <xdr:to>
          <xdr:col>2</xdr:col>
          <xdr:colOff>495300</xdr:colOff>
          <xdr:row>35</xdr:row>
          <xdr:rowOff>9525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33</xdr:row>
          <xdr:rowOff>171450</xdr:rowOff>
        </xdr:from>
        <xdr:to>
          <xdr:col>3</xdr:col>
          <xdr:colOff>485775</xdr:colOff>
          <xdr:row>35</xdr:row>
          <xdr:rowOff>9525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171450</xdr:rowOff>
        </xdr:from>
        <xdr:to>
          <xdr:col>2</xdr:col>
          <xdr:colOff>495300</xdr:colOff>
          <xdr:row>36</xdr:row>
          <xdr:rowOff>9525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34</xdr:row>
          <xdr:rowOff>171450</xdr:rowOff>
        </xdr:from>
        <xdr:to>
          <xdr:col>3</xdr:col>
          <xdr:colOff>485775</xdr:colOff>
          <xdr:row>36</xdr:row>
          <xdr:rowOff>9525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35</xdr:row>
          <xdr:rowOff>171450</xdr:rowOff>
        </xdr:from>
        <xdr:to>
          <xdr:col>2</xdr:col>
          <xdr:colOff>495300</xdr:colOff>
          <xdr:row>37</xdr:row>
          <xdr:rowOff>9525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35</xdr:row>
          <xdr:rowOff>171450</xdr:rowOff>
        </xdr:from>
        <xdr:to>
          <xdr:col>3</xdr:col>
          <xdr:colOff>485775</xdr:colOff>
          <xdr:row>37</xdr:row>
          <xdr:rowOff>9525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36</xdr:row>
          <xdr:rowOff>171450</xdr:rowOff>
        </xdr:from>
        <xdr:to>
          <xdr:col>2</xdr:col>
          <xdr:colOff>495300</xdr:colOff>
          <xdr:row>38</xdr:row>
          <xdr:rowOff>9525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xdr:row>
          <xdr:rowOff>171450</xdr:rowOff>
        </xdr:from>
        <xdr:to>
          <xdr:col>3</xdr:col>
          <xdr:colOff>485775</xdr:colOff>
          <xdr:row>38</xdr:row>
          <xdr:rowOff>9525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37</xdr:row>
          <xdr:rowOff>171450</xdr:rowOff>
        </xdr:from>
        <xdr:to>
          <xdr:col>2</xdr:col>
          <xdr:colOff>495300</xdr:colOff>
          <xdr:row>39</xdr:row>
          <xdr:rowOff>9525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37</xdr:row>
          <xdr:rowOff>171450</xdr:rowOff>
        </xdr:from>
        <xdr:to>
          <xdr:col>3</xdr:col>
          <xdr:colOff>485775</xdr:colOff>
          <xdr:row>39</xdr:row>
          <xdr:rowOff>9525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38</xdr:row>
          <xdr:rowOff>171450</xdr:rowOff>
        </xdr:from>
        <xdr:to>
          <xdr:col>2</xdr:col>
          <xdr:colOff>495300</xdr:colOff>
          <xdr:row>40</xdr:row>
          <xdr:rowOff>9525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38</xdr:row>
          <xdr:rowOff>171450</xdr:rowOff>
        </xdr:from>
        <xdr:to>
          <xdr:col>3</xdr:col>
          <xdr:colOff>485775</xdr:colOff>
          <xdr:row>40</xdr:row>
          <xdr:rowOff>9525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39</xdr:row>
          <xdr:rowOff>171450</xdr:rowOff>
        </xdr:from>
        <xdr:to>
          <xdr:col>2</xdr:col>
          <xdr:colOff>495300</xdr:colOff>
          <xdr:row>41</xdr:row>
          <xdr:rowOff>9525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39</xdr:row>
          <xdr:rowOff>171450</xdr:rowOff>
        </xdr:from>
        <xdr:to>
          <xdr:col>3</xdr:col>
          <xdr:colOff>485775</xdr:colOff>
          <xdr:row>41</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40</xdr:row>
          <xdr:rowOff>171450</xdr:rowOff>
        </xdr:from>
        <xdr:to>
          <xdr:col>2</xdr:col>
          <xdr:colOff>495300</xdr:colOff>
          <xdr:row>42</xdr:row>
          <xdr:rowOff>9525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40</xdr:row>
          <xdr:rowOff>171450</xdr:rowOff>
        </xdr:from>
        <xdr:to>
          <xdr:col>3</xdr:col>
          <xdr:colOff>485775</xdr:colOff>
          <xdr:row>42</xdr:row>
          <xdr:rowOff>9525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41</xdr:row>
          <xdr:rowOff>171450</xdr:rowOff>
        </xdr:from>
        <xdr:to>
          <xdr:col>2</xdr:col>
          <xdr:colOff>495300</xdr:colOff>
          <xdr:row>43</xdr:row>
          <xdr:rowOff>9525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41</xdr:row>
          <xdr:rowOff>171450</xdr:rowOff>
        </xdr:from>
        <xdr:to>
          <xdr:col>3</xdr:col>
          <xdr:colOff>485775</xdr:colOff>
          <xdr:row>43</xdr:row>
          <xdr:rowOff>9525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42</xdr:row>
          <xdr:rowOff>171450</xdr:rowOff>
        </xdr:from>
        <xdr:to>
          <xdr:col>2</xdr:col>
          <xdr:colOff>495300</xdr:colOff>
          <xdr:row>44</xdr:row>
          <xdr:rowOff>9525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42</xdr:row>
          <xdr:rowOff>171450</xdr:rowOff>
        </xdr:from>
        <xdr:to>
          <xdr:col>3</xdr:col>
          <xdr:colOff>485775</xdr:colOff>
          <xdr:row>44</xdr:row>
          <xdr:rowOff>9525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43</xdr:row>
          <xdr:rowOff>171450</xdr:rowOff>
        </xdr:from>
        <xdr:to>
          <xdr:col>2</xdr:col>
          <xdr:colOff>495300</xdr:colOff>
          <xdr:row>45</xdr:row>
          <xdr:rowOff>9525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43</xdr:row>
          <xdr:rowOff>171450</xdr:rowOff>
        </xdr:from>
        <xdr:to>
          <xdr:col>3</xdr:col>
          <xdr:colOff>485775</xdr:colOff>
          <xdr:row>45</xdr:row>
          <xdr:rowOff>9525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44</xdr:row>
          <xdr:rowOff>171450</xdr:rowOff>
        </xdr:from>
        <xdr:to>
          <xdr:col>2</xdr:col>
          <xdr:colOff>495300</xdr:colOff>
          <xdr:row>46</xdr:row>
          <xdr:rowOff>9525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44</xdr:row>
          <xdr:rowOff>171450</xdr:rowOff>
        </xdr:from>
        <xdr:to>
          <xdr:col>3</xdr:col>
          <xdr:colOff>485775</xdr:colOff>
          <xdr:row>46</xdr:row>
          <xdr:rowOff>9525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9" Type="http://schemas.openxmlformats.org/officeDocument/2006/relationships/ctrlProp" Target="../ctrlProps/ctrlProp59.xml"/><Relationship Id="rId21" Type="http://schemas.openxmlformats.org/officeDocument/2006/relationships/ctrlProp" Target="../ctrlProps/ctrlProp41.xml"/><Relationship Id="rId34" Type="http://schemas.openxmlformats.org/officeDocument/2006/relationships/ctrlProp" Target="../ctrlProps/ctrlProp54.xml"/><Relationship Id="rId42" Type="http://schemas.openxmlformats.org/officeDocument/2006/relationships/ctrlProp" Target="../ctrlProps/ctrlProp62.xml"/><Relationship Id="rId47" Type="http://schemas.openxmlformats.org/officeDocument/2006/relationships/ctrlProp" Target="../ctrlProps/ctrlProp67.xml"/><Relationship Id="rId50" Type="http://schemas.openxmlformats.org/officeDocument/2006/relationships/ctrlProp" Target="../ctrlProps/ctrlProp70.xml"/><Relationship Id="rId55" Type="http://schemas.openxmlformats.org/officeDocument/2006/relationships/ctrlProp" Target="../ctrlProps/ctrlProp75.xml"/><Relationship Id="rId63" Type="http://schemas.openxmlformats.org/officeDocument/2006/relationships/ctrlProp" Target="../ctrlProps/ctrlProp83.xml"/><Relationship Id="rId68" Type="http://schemas.openxmlformats.org/officeDocument/2006/relationships/ctrlProp" Target="../ctrlProps/ctrlProp88.xml"/><Relationship Id="rId76" Type="http://schemas.openxmlformats.org/officeDocument/2006/relationships/ctrlProp" Target="../ctrlProps/ctrlProp96.xml"/><Relationship Id="rId7" Type="http://schemas.openxmlformats.org/officeDocument/2006/relationships/ctrlProp" Target="../ctrlProps/ctrlProp27.xml"/><Relationship Id="rId71" Type="http://schemas.openxmlformats.org/officeDocument/2006/relationships/ctrlProp" Target="../ctrlProps/ctrlProp91.xml"/><Relationship Id="rId2" Type="http://schemas.openxmlformats.org/officeDocument/2006/relationships/drawing" Target="../drawings/drawing2.xml"/><Relationship Id="rId16" Type="http://schemas.openxmlformats.org/officeDocument/2006/relationships/ctrlProp" Target="../ctrlProps/ctrlProp36.xml"/><Relationship Id="rId29" Type="http://schemas.openxmlformats.org/officeDocument/2006/relationships/ctrlProp" Target="../ctrlProps/ctrlProp49.xml"/><Relationship Id="rId11" Type="http://schemas.openxmlformats.org/officeDocument/2006/relationships/ctrlProp" Target="../ctrlProps/ctrlProp31.xml"/><Relationship Id="rId24" Type="http://schemas.openxmlformats.org/officeDocument/2006/relationships/ctrlProp" Target="../ctrlProps/ctrlProp44.xml"/><Relationship Id="rId32" Type="http://schemas.openxmlformats.org/officeDocument/2006/relationships/ctrlProp" Target="../ctrlProps/ctrlProp52.xml"/><Relationship Id="rId37" Type="http://schemas.openxmlformats.org/officeDocument/2006/relationships/ctrlProp" Target="../ctrlProps/ctrlProp57.xml"/><Relationship Id="rId40" Type="http://schemas.openxmlformats.org/officeDocument/2006/relationships/ctrlProp" Target="../ctrlProps/ctrlProp60.xml"/><Relationship Id="rId45" Type="http://schemas.openxmlformats.org/officeDocument/2006/relationships/ctrlProp" Target="../ctrlProps/ctrlProp65.xml"/><Relationship Id="rId53" Type="http://schemas.openxmlformats.org/officeDocument/2006/relationships/ctrlProp" Target="../ctrlProps/ctrlProp73.xml"/><Relationship Id="rId58" Type="http://schemas.openxmlformats.org/officeDocument/2006/relationships/ctrlProp" Target="../ctrlProps/ctrlProp78.xml"/><Relationship Id="rId66" Type="http://schemas.openxmlformats.org/officeDocument/2006/relationships/ctrlProp" Target="../ctrlProps/ctrlProp86.xml"/><Relationship Id="rId74" Type="http://schemas.openxmlformats.org/officeDocument/2006/relationships/ctrlProp" Target="../ctrlProps/ctrlProp9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36" Type="http://schemas.openxmlformats.org/officeDocument/2006/relationships/ctrlProp" Target="../ctrlProps/ctrlProp56.xml"/><Relationship Id="rId49" Type="http://schemas.openxmlformats.org/officeDocument/2006/relationships/ctrlProp" Target="../ctrlProps/ctrlProp69.xml"/><Relationship Id="rId57" Type="http://schemas.openxmlformats.org/officeDocument/2006/relationships/ctrlProp" Target="../ctrlProps/ctrlProp77.xml"/><Relationship Id="rId61" Type="http://schemas.openxmlformats.org/officeDocument/2006/relationships/ctrlProp" Target="../ctrlProps/ctrlProp81.xml"/><Relationship Id="rId10" Type="http://schemas.openxmlformats.org/officeDocument/2006/relationships/ctrlProp" Target="../ctrlProps/ctrlProp30.xml"/><Relationship Id="rId19" Type="http://schemas.openxmlformats.org/officeDocument/2006/relationships/ctrlProp" Target="../ctrlProps/ctrlProp39.xml"/><Relationship Id="rId31" Type="http://schemas.openxmlformats.org/officeDocument/2006/relationships/ctrlProp" Target="../ctrlProps/ctrlProp51.xml"/><Relationship Id="rId44" Type="http://schemas.openxmlformats.org/officeDocument/2006/relationships/ctrlProp" Target="../ctrlProps/ctrlProp64.xml"/><Relationship Id="rId52" Type="http://schemas.openxmlformats.org/officeDocument/2006/relationships/ctrlProp" Target="../ctrlProps/ctrlProp72.xml"/><Relationship Id="rId60" Type="http://schemas.openxmlformats.org/officeDocument/2006/relationships/ctrlProp" Target="../ctrlProps/ctrlProp80.xml"/><Relationship Id="rId65" Type="http://schemas.openxmlformats.org/officeDocument/2006/relationships/ctrlProp" Target="../ctrlProps/ctrlProp85.xml"/><Relationship Id="rId73" Type="http://schemas.openxmlformats.org/officeDocument/2006/relationships/ctrlProp" Target="../ctrlProps/ctrlProp93.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 Id="rId30" Type="http://schemas.openxmlformats.org/officeDocument/2006/relationships/ctrlProp" Target="../ctrlProps/ctrlProp50.xml"/><Relationship Id="rId35" Type="http://schemas.openxmlformats.org/officeDocument/2006/relationships/ctrlProp" Target="../ctrlProps/ctrlProp55.xml"/><Relationship Id="rId43" Type="http://schemas.openxmlformats.org/officeDocument/2006/relationships/ctrlProp" Target="../ctrlProps/ctrlProp63.xml"/><Relationship Id="rId48" Type="http://schemas.openxmlformats.org/officeDocument/2006/relationships/ctrlProp" Target="../ctrlProps/ctrlProp68.xml"/><Relationship Id="rId56" Type="http://schemas.openxmlformats.org/officeDocument/2006/relationships/ctrlProp" Target="../ctrlProps/ctrlProp76.xml"/><Relationship Id="rId64" Type="http://schemas.openxmlformats.org/officeDocument/2006/relationships/ctrlProp" Target="../ctrlProps/ctrlProp84.xml"/><Relationship Id="rId69" Type="http://schemas.openxmlformats.org/officeDocument/2006/relationships/ctrlProp" Target="../ctrlProps/ctrlProp89.xml"/><Relationship Id="rId77" Type="http://schemas.openxmlformats.org/officeDocument/2006/relationships/ctrlProp" Target="../ctrlProps/ctrlProp97.xml"/><Relationship Id="rId8" Type="http://schemas.openxmlformats.org/officeDocument/2006/relationships/ctrlProp" Target="../ctrlProps/ctrlProp28.xml"/><Relationship Id="rId51" Type="http://schemas.openxmlformats.org/officeDocument/2006/relationships/ctrlProp" Target="../ctrlProps/ctrlProp71.xml"/><Relationship Id="rId72" Type="http://schemas.openxmlformats.org/officeDocument/2006/relationships/ctrlProp" Target="../ctrlProps/ctrlProp92.xml"/><Relationship Id="rId3" Type="http://schemas.openxmlformats.org/officeDocument/2006/relationships/vmlDrawing" Target="../drawings/vmlDrawing2.v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33" Type="http://schemas.openxmlformats.org/officeDocument/2006/relationships/ctrlProp" Target="../ctrlProps/ctrlProp53.xml"/><Relationship Id="rId38" Type="http://schemas.openxmlformats.org/officeDocument/2006/relationships/ctrlProp" Target="../ctrlProps/ctrlProp58.xml"/><Relationship Id="rId46" Type="http://schemas.openxmlformats.org/officeDocument/2006/relationships/ctrlProp" Target="../ctrlProps/ctrlProp66.xml"/><Relationship Id="rId59" Type="http://schemas.openxmlformats.org/officeDocument/2006/relationships/ctrlProp" Target="../ctrlProps/ctrlProp79.xml"/><Relationship Id="rId67" Type="http://schemas.openxmlformats.org/officeDocument/2006/relationships/ctrlProp" Target="../ctrlProps/ctrlProp87.xml"/><Relationship Id="rId20" Type="http://schemas.openxmlformats.org/officeDocument/2006/relationships/ctrlProp" Target="../ctrlProps/ctrlProp40.xml"/><Relationship Id="rId41" Type="http://schemas.openxmlformats.org/officeDocument/2006/relationships/ctrlProp" Target="../ctrlProps/ctrlProp61.xml"/><Relationship Id="rId54" Type="http://schemas.openxmlformats.org/officeDocument/2006/relationships/ctrlProp" Target="../ctrlProps/ctrlProp74.xml"/><Relationship Id="rId62" Type="http://schemas.openxmlformats.org/officeDocument/2006/relationships/ctrlProp" Target="../ctrlProps/ctrlProp82.xml"/><Relationship Id="rId70" Type="http://schemas.openxmlformats.org/officeDocument/2006/relationships/ctrlProp" Target="../ctrlProps/ctrlProp90.xml"/><Relationship Id="rId75" Type="http://schemas.openxmlformats.org/officeDocument/2006/relationships/ctrlProp" Target="../ctrlProps/ctrlProp95.xml"/><Relationship Id="rId1" Type="http://schemas.openxmlformats.org/officeDocument/2006/relationships/printerSettings" Target="../printerSettings/printerSettings9.bin"/><Relationship Id="rId6"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BX102"/>
  <sheetViews>
    <sheetView view="pageBreakPreview" topLeftCell="B40" zoomScaleNormal="85" zoomScaleSheetLayoutView="100" workbookViewId="0">
      <selection activeCell="B54" sqref="B54:AD75"/>
    </sheetView>
  </sheetViews>
  <sheetFormatPr baseColWidth="10" defaultColWidth="11.42578125" defaultRowHeight="15" x14ac:dyDescent="0.25"/>
  <cols>
    <col min="1" max="16" width="2.140625" style="28" customWidth="1"/>
    <col min="17" max="17" width="2.28515625" style="28" customWidth="1"/>
    <col min="18" max="27" width="2.140625" style="28" customWidth="1"/>
    <col min="28" max="29" width="11.42578125" style="28"/>
    <col min="30" max="30" width="4.42578125" style="28" customWidth="1"/>
    <col min="31" max="31" width="2.140625" style="28" customWidth="1"/>
    <col min="32" max="32" width="4.5703125" style="28" customWidth="1"/>
    <col min="33" max="33" width="15.7109375" style="28" customWidth="1"/>
    <col min="34" max="34" width="4.5703125" style="28" customWidth="1"/>
    <col min="35" max="35" width="15.7109375" style="28" customWidth="1"/>
    <col min="36" max="36" width="4.5703125" style="28" customWidth="1"/>
    <col min="37" max="37" width="19.85546875" style="28" customWidth="1"/>
    <col min="38" max="38" width="4.5703125" style="28" customWidth="1"/>
    <col min="39" max="39" width="11.42578125" style="28"/>
    <col min="40" max="40" width="7" style="28" customWidth="1"/>
    <col min="41" max="46" width="11.42578125" style="28"/>
    <col min="47" max="47" width="5.85546875" style="28" customWidth="1"/>
    <col min="48" max="54" width="11.42578125" style="28"/>
    <col min="55" max="55" width="10.140625" style="28" customWidth="1"/>
    <col min="56" max="16384" width="11.42578125" style="28"/>
  </cols>
  <sheetData>
    <row r="1" spans="1:76" x14ac:dyDescent="0.25">
      <c r="A1" s="10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107"/>
      <c r="AE1" s="290" t="s">
        <v>27</v>
      </c>
      <c r="AF1" s="291"/>
      <c r="AG1" s="291"/>
      <c r="AH1" s="291"/>
      <c r="AI1" s="291"/>
      <c r="AJ1" s="291"/>
      <c r="AK1" s="291"/>
      <c r="AL1" s="291"/>
      <c r="AM1" s="292"/>
      <c r="AN1" s="317" t="s">
        <v>75</v>
      </c>
      <c r="AO1" s="318"/>
      <c r="AP1" s="318"/>
      <c r="AQ1" s="318"/>
      <c r="AR1" s="318"/>
      <c r="AS1" s="318"/>
      <c r="AT1" s="318"/>
      <c r="AU1" s="319"/>
      <c r="AV1" s="26"/>
      <c r="AW1" s="27"/>
      <c r="AX1" s="27"/>
      <c r="AY1" s="27"/>
      <c r="AZ1" s="27"/>
      <c r="BA1" s="27"/>
      <c r="BB1" s="27"/>
      <c r="BC1" s="107"/>
      <c r="BD1" s="139"/>
    </row>
    <row r="2" spans="1:76" x14ac:dyDescent="0.25">
      <c r="A2" s="29"/>
      <c r="B2" s="32"/>
      <c r="C2" s="32"/>
      <c r="D2" s="32"/>
      <c r="E2" s="32"/>
      <c r="F2" s="108"/>
      <c r="G2" s="32"/>
      <c r="H2" s="32"/>
      <c r="I2" s="32"/>
      <c r="J2" s="32"/>
      <c r="K2" s="32"/>
      <c r="L2" s="32"/>
      <c r="M2" s="32"/>
      <c r="N2" s="32"/>
      <c r="O2" s="32"/>
      <c r="P2" s="32"/>
      <c r="Q2" s="32"/>
      <c r="R2" s="32"/>
      <c r="S2" s="32"/>
      <c r="T2" s="32"/>
      <c r="U2" s="32"/>
      <c r="V2" s="32"/>
      <c r="W2" s="32"/>
      <c r="X2" s="32"/>
      <c r="Y2" s="32"/>
      <c r="Z2" s="243"/>
      <c r="AA2" s="243"/>
      <c r="AB2" s="32"/>
      <c r="AC2" s="32"/>
      <c r="AD2" s="30"/>
      <c r="AE2" s="29"/>
      <c r="AF2" s="32"/>
      <c r="AG2" s="32"/>
      <c r="AH2" s="32"/>
      <c r="AI2" s="32"/>
      <c r="AJ2" s="32"/>
      <c r="AK2" s="32"/>
      <c r="AL2" s="32"/>
      <c r="AM2" s="30"/>
      <c r="AN2" s="320"/>
      <c r="AO2" s="321"/>
      <c r="AP2" s="321"/>
      <c r="AQ2" s="321"/>
      <c r="AR2" s="321"/>
      <c r="AS2" s="321"/>
      <c r="AT2" s="321"/>
      <c r="AU2" s="322"/>
      <c r="AV2" s="332" t="s">
        <v>315</v>
      </c>
      <c r="AW2" s="333"/>
      <c r="AX2" s="333"/>
      <c r="AY2" s="333"/>
      <c r="AZ2" s="333"/>
      <c r="BA2" s="333"/>
      <c r="BB2" s="333"/>
      <c r="BC2" s="334"/>
      <c r="BD2" s="139"/>
    </row>
    <row r="3" spans="1:76" ht="15.75" x14ac:dyDescent="0.25">
      <c r="A3" s="29" t="s">
        <v>1</v>
      </c>
      <c r="B3" s="32"/>
      <c r="C3" s="32"/>
      <c r="D3" s="32"/>
      <c r="E3" s="32"/>
      <c r="F3" s="109"/>
      <c r="G3" s="32"/>
      <c r="H3" s="32"/>
      <c r="I3" s="32"/>
      <c r="J3" s="32"/>
      <c r="K3" s="32"/>
      <c r="L3" s="32"/>
      <c r="M3" s="32"/>
      <c r="N3" s="32"/>
      <c r="O3" s="32"/>
      <c r="P3" s="32"/>
      <c r="Q3" s="32"/>
      <c r="R3" s="32"/>
      <c r="S3" s="32"/>
      <c r="T3" s="32"/>
      <c r="U3" s="32"/>
      <c r="V3" s="32"/>
      <c r="W3" s="32"/>
      <c r="X3" s="32"/>
      <c r="Y3" s="32"/>
      <c r="Z3" s="243"/>
      <c r="AA3" s="243"/>
      <c r="AB3" s="32"/>
      <c r="AC3" s="32"/>
      <c r="AD3" s="30"/>
      <c r="AE3" s="29"/>
      <c r="AF3" s="32"/>
      <c r="AG3" s="110" t="s">
        <v>28</v>
      </c>
      <c r="AH3" s="110"/>
      <c r="AI3" s="110"/>
      <c r="AJ3" s="110"/>
      <c r="AK3" s="110"/>
      <c r="AL3" s="110"/>
      <c r="AM3" s="194"/>
      <c r="AN3" s="320"/>
      <c r="AO3" s="321"/>
      <c r="AP3" s="321"/>
      <c r="AQ3" s="321"/>
      <c r="AR3" s="321"/>
      <c r="AS3" s="321"/>
      <c r="AT3" s="321"/>
      <c r="AU3" s="322"/>
      <c r="AV3" s="335"/>
      <c r="AW3" s="336"/>
      <c r="AX3" s="336"/>
      <c r="AY3" s="336"/>
      <c r="AZ3" s="336"/>
      <c r="BA3" s="336"/>
      <c r="BB3" s="336"/>
      <c r="BC3" s="337"/>
      <c r="BD3" s="136"/>
      <c r="BE3" s="54"/>
      <c r="BF3" s="54"/>
      <c r="BG3" s="54"/>
      <c r="BH3" s="54"/>
      <c r="BI3" s="54"/>
      <c r="BJ3" s="54"/>
      <c r="BK3" s="54"/>
      <c r="BL3" s="54"/>
      <c r="BM3" s="54"/>
      <c r="BN3" s="54"/>
      <c r="BO3" s="54"/>
      <c r="BP3" s="54"/>
      <c r="BQ3" s="54"/>
      <c r="BR3" s="54"/>
      <c r="BS3" s="54"/>
      <c r="BT3" s="54"/>
      <c r="BU3" s="54"/>
      <c r="BV3" s="54"/>
      <c r="BW3" s="54"/>
      <c r="BX3" s="54"/>
    </row>
    <row r="4" spans="1:76" x14ac:dyDescent="0.25">
      <c r="A4" s="29" t="s">
        <v>281</v>
      </c>
      <c r="B4" s="32"/>
      <c r="C4" s="32"/>
      <c r="D4" s="32"/>
      <c r="E4" s="32"/>
      <c r="F4" s="32"/>
      <c r="G4" s="32"/>
      <c r="H4" s="32"/>
      <c r="I4" s="32"/>
      <c r="J4" s="32"/>
      <c r="K4" s="32"/>
      <c r="L4" s="32"/>
      <c r="M4" s="32"/>
      <c r="N4" s="32"/>
      <c r="O4" s="32"/>
      <c r="P4" s="32"/>
      <c r="Q4" s="32"/>
      <c r="R4" s="32"/>
      <c r="S4" s="32"/>
      <c r="T4" s="32"/>
      <c r="U4" s="32"/>
      <c r="V4" s="32"/>
      <c r="W4" s="32"/>
      <c r="X4" s="32"/>
      <c r="Y4" s="32"/>
      <c r="Z4" s="243"/>
      <c r="AA4" s="243"/>
      <c r="AB4" s="32"/>
      <c r="AC4" s="32"/>
      <c r="AD4" s="30"/>
      <c r="AE4" s="29"/>
      <c r="AF4" s="32"/>
      <c r="AG4" s="262" t="s">
        <v>306</v>
      </c>
      <c r="AH4" s="247"/>
      <c r="AI4" s="247"/>
      <c r="AJ4" s="247"/>
      <c r="AK4" s="247"/>
      <c r="AL4" s="247"/>
      <c r="AM4" s="248"/>
      <c r="AN4" s="344"/>
      <c r="AO4" s="345"/>
      <c r="AP4" s="27"/>
      <c r="AQ4" s="27"/>
      <c r="AR4" s="27"/>
      <c r="AS4" s="27"/>
      <c r="AT4" s="27"/>
      <c r="AU4" s="107"/>
      <c r="AV4" s="335"/>
      <c r="AW4" s="336"/>
      <c r="AX4" s="336"/>
      <c r="AY4" s="336"/>
      <c r="AZ4" s="336"/>
      <c r="BA4" s="336"/>
      <c r="BB4" s="336"/>
      <c r="BC4" s="337"/>
      <c r="BD4" s="329"/>
      <c r="BE4" s="330"/>
      <c r="BF4" s="330"/>
      <c r="BG4" s="330"/>
      <c r="BH4" s="330"/>
      <c r="BI4" s="330"/>
      <c r="BJ4" s="330"/>
      <c r="BK4" s="330"/>
      <c r="BL4" s="54"/>
      <c r="BM4" s="54"/>
      <c r="BN4" s="54"/>
      <c r="BO4" s="54"/>
      <c r="BP4" s="54"/>
      <c r="BQ4" s="54"/>
      <c r="BR4" s="54"/>
      <c r="BS4" s="54"/>
      <c r="BT4" s="54"/>
      <c r="BU4" s="54"/>
      <c r="BV4" s="54"/>
      <c r="BW4" s="54"/>
      <c r="BX4" s="54"/>
    </row>
    <row r="5" spans="1:76" ht="15" customHeight="1" x14ac:dyDescent="0.25">
      <c r="A5" s="29" t="s">
        <v>2</v>
      </c>
      <c r="B5" s="32"/>
      <c r="C5" s="32"/>
      <c r="D5" s="32"/>
      <c r="E5" s="32"/>
      <c r="F5" s="32"/>
      <c r="G5" s="32"/>
      <c r="H5" s="32"/>
      <c r="I5" s="32"/>
      <c r="J5" s="32"/>
      <c r="K5" s="32"/>
      <c r="L5" s="32"/>
      <c r="M5" s="32"/>
      <c r="N5" s="32"/>
      <c r="O5" s="32"/>
      <c r="P5" s="32"/>
      <c r="Q5" s="32"/>
      <c r="R5" s="32"/>
      <c r="S5" s="32"/>
      <c r="T5" s="32"/>
      <c r="U5" s="32"/>
      <c r="V5" s="32"/>
      <c r="W5" s="32"/>
      <c r="X5" s="32"/>
      <c r="Y5" s="32"/>
      <c r="Z5" s="243"/>
      <c r="AA5" s="243"/>
      <c r="AB5" s="32"/>
      <c r="AC5" s="32"/>
      <c r="AD5" s="30"/>
      <c r="AE5" s="29"/>
      <c r="AF5" s="32"/>
      <c r="AG5" s="247"/>
      <c r="AH5" s="247"/>
      <c r="AI5" s="247"/>
      <c r="AJ5" s="247"/>
      <c r="AK5" s="247"/>
      <c r="AL5" s="247"/>
      <c r="AM5" s="248"/>
      <c r="AN5" s="346" t="s">
        <v>76</v>
      </c>
      <c r="AO5" s="243"/>
      <c r="AP5" s="32"/>
      <c r="AQ5" s="32"/>
      <c r="AR5" s="32"/>
      <c r="AS5" s="32"/>
      <c r="AT5" s="32"/>
      <c r="AU5" s="30"/>
      <c r="AV5" s="335"/>
      <c r="AW5" s="336"/>
      <c r="AX5" s="336"/>
      <c r="AY5" s="336"/>
      <c r="AZ5" s="336"/>
      <c r="BA5" s="336"/>
      <c r="BB5" s="336"/>
      <c r="BC5" s="337"/>
      <c r="BD5" s="331"/>
      <c r="BE5" s="330"/>
      <c r="BF5" s="330"/>
      <c r="BG5" s="330"/>
      <c r="BH5" s="330"/>
      <c r="BI5" s="330"/>
      <c r="BJ5" s="330"/>
      <c r="BK5" s="330"/>
      <c r="BL5" s="54"/>
      <c r="BM5" s="54"/>
      <c r="BN5" s="54"/>
      <c r="BO5" s="54"/>
      <c r="BP5" s="54"/>
      <c r="BQ5" s="54"/>
      <c r="BR5" s="54"/>
      <c r="BS5" s="54"/>
      <c r="BT5" s="54"/>
      <c r="BU5" s="54"/>
      <c r="BV5" s="54"/>
      <c r="BW5" s="54"/>
      <c r="BX5" s="54"/>
    </row>
    <row r="6" spans="1:76" ht="15" customHeight="1" x14ac:dyDescent="0.25">
      <c r="A6" s="29" t="s">
        <v>3</v>
      </c>
      <c r="B6" s="32"/>
      <c r="C6" s="32"/>
      <c r="D6" s="32"/>
      <c r="E6" s="32"/>
      <c r="F6" s="32"/>
      <c r="G6" s="32"/>
      <c r="H6" s="32"/>
      <c r="I6" s="32"/>
      <c r="J6" s="32"/>
      <c r="K6" s="32"/>
      <c r="L6" s="32"/>
      <c r="M6" s="32"/>
      <c r="N6" s="32"/>
      <c r="O6" s="32"/>
      <c r="P6" s="32"/>
      <c r="Q6" s="32"/>
      <c r="R6" s="32"/>
      <c r="S6" s="32"/>
      <c r="T6" s="32"/>
      <c r="U6" s="32"/>
      <c r="V6" s="32"/>
      <c r="W6" s="32"/>
      <c r="X6" s="32"/>
      <c r="Y6" s="32"/>
      <c r="Z6" s="243"/>
      <c r="AA6" s="243"/>
      <c r="AB6" s="32"/>
      <c r="AC6" s="32"/>
      <c r="AD6" s="30"/>
      <c r="AE6" s="29"/>
      <c r="AF6" s="32"/>
      <c r="AG6" s="110" t="s">
        <v>29</v>
      </c>
      <c r="AH6" s="32"/>
      <c r="AI6" s="32"/>
      <c r="AJ6" s="32"/>
      <c r="AK6" s="32"/>
      <c r="AL6" s="32"/>
      <c r="AM6" s="30"/>
      <c r="AN6" s="181" t="s">
        <v>77</v>
      </c>
      <c r="AO6" s="247" t="s">
        <v>78</v>
      </c>
      <c r="AP6" s="247"/>
      <c r="AQ6" s="247"/>
      <c r="AR6" s="247"/>
      <c r="AS6" s="247"/>
      <c r="AT6" s="247"/>
      <c r="AU6" s="248"/>
      <c r="AV6" s="335"/>
      <c r="AW6" s="336"/>
      <c r="AX6" s="336"/>
      <c r="AY6" s="336"/>
      <c r="AZ6" s="336"/>
      <c r="BA6" s="336"/>
      <c r="BB6" s="336"/>
      <c r="BC6" s="337"/>
      <c r="BD6" s="331"/>
      <c r="BE6" s="330"/>
      <c r="BF6" s="330"/>
      <c r="BG6" s="330"/>
      <c r="BH6" s="330"/>
      <c r="BI6" s="330"/>
      <c r="BJ6" s="330"/>
      <c r="BK6" s="330"/>
      <c r="BL6" s="54"/>
      <c r="BM6" s="54"/>
      <c r="BN6" s="54"/>
      <c r="BO6" s="54"/>
      <c r="BP6" s="54"/>
      <c r="BQ6" s="54"/>
      <c r="BR6" s="54"/>
      <c r="BS6" s="54"/>
      <c r="BT6" s="54"/>
      <c r="BU6" s="54"/>
      <c r="BV6" s="54"/>
      <c r="BW6" s="54"/>
      <c r="BX6" s="54"/>
    </row>
    <row r="7" spans="1:76" ht="15.75" x14ac:dyDescent="0.25">
      <c r="A7" s="29"/>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0"/>
      <c r="AE7" s="29"/>
      <c r="AF7" s="32"/>
      <c r="AG7" s="212" t="s">
        <v>313</v>
      </c>
      <c r="AH7" s="110"/>
      <c r="AI7" s="110"/>
      <c r="AJ7" s="110"/>
      <c r="AK7" s="110"/>
      <c r="AL7" s="110"/>
      <c r="AM7" s="194"/>
      <c r="AN7" s="29"/>
      <c r="AO7" s="247"/>
      <c r="AP7" s="247"/>
      <c r="AQ7" s="247"/>
      <c r="AR7" s="247"/>
      <c r="AS7" s="247"/>
      <c r="AT7" s="247"/>
      <c r="AU7" s="248"/>
      <c r="AV7" s="335"/>
      <c r="AW7" s="336"/>
      <c r="AX7" s="336"/>
      <c r="AY7" s="336"/>
      <c r="AZ7" s="336"/>
      <c r="BA7" s="336"/>
      <c r="BB7" s="336"/>
      <c r="BC7" s="337"/>
      <c r="BD7" s="331"/>
      <c r="BE7" s="330"/>
      <c r="BF7" s="330"/>
      <c r="BG7" s="330"/>
      <c r="BH7" s="330"/>
      <c r="BI7" s="330"/>
      <c r="BJ7" s="330"/>
      <c r="BK7" s="330"/>
      <c r="BL7" s="140"/>
      <c r="BM7" s="140"/>
      <c r="BN7" s="140"/>
      <c r="BO7" s="140"/>
      <c r="BP7" s="140"/>
      <c r="BQ7" s="140"/>
      <c r="BR7" s="140"/>
      <c r="BS7" s="140"/>
      <c r="BT7" s="140"/>
      <c r="BU7" s="140"/>
      <c r="BV7" s="140"/>
      <c r="BW7" s="140"/>
      <c r="BX7" s="140"/>
    </row>
    <row r="8" spans="1:76" ht="15.75" x14ac:dyDescent="0.25">
      <c r="A8" s="29"/>
      <c r="B8" s="32"/>
      <c r="C8" s="32"/>
      <c r="D8" s="32"/>
      <c r="E8" s="32"/>
      <c r="F8" s="32"/>
      <c r="G8" s="32"/>
      <c r="H8" s="32"/>
      <c r="I8" s="32"/>
      <c r="J8" s="32"/>
      <c r="K8" s="32"/>
      <c r="L8" s="32"/>
      <c r="M8" s="32"/>
      <c r="N8" s="32"/>
      <c r="O8" s="32"/>
      <c r="P8" s="32"/>
      <c r="Q8" s="32"/>
      <c r="R8" s="32"/>
      <c r="S8" s="32"/>
      <c r="T8" s="32"/>
      <c r="U8" s="32"/>
      <c r="V8" s="32"/>
      <c r="W8" s="32"/>
      <c r="X8" s="32"/>
      <c r="Y8" s="264" t="s">
        <v>4</v>
      </c>
      <c r="Z8" s="243"/>
      <c r="AA8" s="243"/>
      <c r="AB8" s="243"/>
      <c r="AC8" s="243"/>
      <c r="AD8" s="30"/>
      <c r="AE8" s="29"/>
      <c r="AF8" s="32"/>
      <c r="AG8" s="110" t="s">
        <v>30</v>
      </c>
      <c r="AH8" s="110"/>
      <c r="AI8" s="110"/>
      <c r="AJ8" s="110"/>
      <c r="AK8" s="110"/>
      <c r="AL8" s="110"/>
      <c r="AM8" s="194"/>
      <c r="AN8" s="29"/>
      <c r="AO8" s="247"/>
      <c r="AP8" s="247"/>
      <c r="AQ8" s="247"/>
      <c r="AR8" s="247"/>
      <c r="AS8" s="247"/>
      <c r="AT8" s="247"/>
      <c r="AU8" s="248"/>
      <c r="AV8" s="335"/>
      <c r="AW8" s="336"/>
      <c r="AX8" s="336"/>
      <c r="AY8" s="336"/>
      <c r="AZ8" s="336"/>
      <c r="BA8" s="336"/>
      <c r="BB8" s="336"/>
      <c r="BC8" s="337"/>
      <c r="BD8" s="331"/>
      <c r="BE8" s="330"/>
      <c r="BF8" s="330"/>
      <c r="BG8" s="330"/>
      <c r="BH8" s="330"/>
      <c r="BI8" s="330"/>
      <c r="BJ8" s="330"/>
      <c r="BK8" s="330"/>
      <c r="BL8" s="54"/>
      <c r="BM8" s="54"/>
      <c r="BN8" s="54"/>
      <c r="BO8" s="54"/>
      <c r="BP8" s="54"/>
      <c r="BQ8" s="54"/>
      <c r="BR8" s="54"/>
      <c r="BS8" s="54"/>
      <c r="BT8" s="54"/>
      <c r="BU8" s="54"/>
      <c r="BV8" s="54"/>
      <c r="BW8" s="54"/>
      <c r="BX8" s="54"/>
    </row>
    <row r="9" spans="1:76" ht="15.75" x14ac:dyDescent="0.25">
      <c r="A9" s="29"/>
      <c r="B9" s="32"/>
      <c r="C9" s="32"/>
      <c r="D9" s="32"/>
      <c r="E9" s="32"/>
      <c r="F9" s="112"/>
      <c r="G9" s="112"/>
      <c r="H9" s="32"/>
      <c r="I9" s="32"/>
      <c r="J9" s="32"/>
      <c r="K9" s="32"/>
      <c r="L9" s="32"/>
      <c r="M9" s="32"/>
      <c r="N9" s="32"/>
      <c r="O9" s="32"/>
      <c r="P9" s="32"/>
      <c r="Q9" s="32"/>
      <c r="R9" s="32"/>
      <c r="S9" s="32"/>
      <c r="T9" s="32"/>
      <c r="U9" s="32"/>
      <c r="V9" s="32"/>
      <c r="W9" s="32"/>
      <c r="X9" s="32"/>
      <c r="Y9" s="265" t="s">
        <v>5</v>
      </c>
      <c r="Z9" s="243"/>
      <c r="AA9" s="243"/>
      <c r="AB9" s="243"/>
      <c r="AC9" s="243"/>
      <c r="AD9" s="30"/>
      <c r="AE9" s="29"/>
      <c r="AF9" s="32"/>
      <c r="AG9" s="110" t="s">
        <v>32</v>
      </c>
      <c r="AH9" s="110"/>
      <c r="AI9" s="110"/>
      <c r="AJ9" s="110"/>
      <c r="AK9" s="110"/>
      <c r="AL9" s="110"/>
      <c r="AM9" s="194"/>
      <c r="AN9" s="29"/>
      <c r="AO9" s="32"/>
      <c r="AP9" s="32"/>
      <c r="AQ9" s="32"/>
      <c r="AR9" s="32"/>
      <c r="AS9" s="32"/>
      <c r="AT9" s="32"/>
      <c r="AU9" s="30"/>
      <c r="AV9" s="335"/>
      <c r="AW9" s="336"/>
      <c r="AX9" s="336"/>
      <c r="AY9" s="336"/>
      <c r="AZ9" s="336"/>
      <c r="BA9" s="336"/>
      <c r="BB9" s="336"/>
      <c r="BC9" s="337"/>
      <c r="BD9" s="331"/>
      <c r="BE9" s="330"/>
      <c r="BF9" s="330"/>
      <c r="BG9" s="330"/>
      <c r="BH9" s="330"/>
      <c r="BI9" s="330"/>
      <c r="BJ9" s="330"/>
      <c r="BK9" s="330"/>
      <c r="BL9" s="54"/>
      <c r="BM9" s="54"/>
      <c r="BN9" s="54"/>
      <c r="BO9" s="54"/>
      <c r="BP9" s="54"/>
      <c r="BQ9" s="54"/>
      <c r="BR9" s="54"/>
      <c r="BS9" s="54"/>
      <c r="BT9" s="54"/>
      <c r="BU9" s="54"/>
      <c r="BV9" s="54"/>
      <c r="BW9" s="54"/>
      <c r="BX9" s="54"/>
    </row>
    <row r="10" spans="1:76" ht="15.75" x14ac:dyDescent="0.25">
      <c r="A10" s="29"/>
      <c r="B10" s="32"/>
      <c r="C10" s="32"/>
      <c r="D10" s="32"/>
      <c r="E10" s="32"/>
      <c r="F10" s="32"/>
      <c r="G10" s="32"/>
      <c r="H10" s="32"/>
      <c r="I10" s="32"/>
      <c r="J10" s="32"/>
      <c r="K10" s="32"/>
      <c r="L10" s="32"/>
      <c r="M10" s="32"/>
      <c r="N10" s="32"/>
      <c r="O10" s="32"/>
      <c r="P10" s="32"/>
      <c r="Q10" s="32"/>
      <c r="R10" s="32"/>
      <c r="S10" s="32"/>
      <c r="T10" s="32"/>
      <c r="U10" s="32"/>
      <c r="V10" s="32"/>
      <c r="W10" s="32"/>
      <c r="X10" s="32"/>
      <c r="Y10" s="243"/>
      <c r="Z10" s="243"/>
      <c r="AA10" s="243"/>
      <c r="AB10" s="243"/>
      <c r="AC10" s="32"/>
      <c r="AD10" s="30"/>
      <c r="AE10" s="29"/>
      <c r="AF10" s="32"/>
      <c r="AG10" s="110" t="s">
        <v>31</v>
      </c>
      <c r="AH10" s="110"/>
      <c r="AI10" s="110"/>
      <c r="AJ10" s="110"/>
      <c r="AK10" s="110"/>
      <c r="AL10" s="110"/>
      <c r="AM10" s="194"/>
      <c r="AN10" s="181" t="s">
        <v>77</v>
      </c>
      <c r="AO10" s="280" t="s">
        <v>79</v>
      </c>
      <c r="AP10" s="341"/>
      <c r="AQ10" s="341"/>
      <c r="AR10" s="341"/>
      <c r="AS10" s="341"/>
      <c r="AT10" s="341"/>
      <c r="AU10" s="342"/>
      <c r="AV10" s="335"/>
      <c r="AW10" s="336"/>
      <c r="AX10" s="336"/>
      <c r="AY10" s="336"/>
      <c r="AZ10" s="336"/>
      <c r="BA10" s="336"/>
      <c r="BB10" s="336"/>
      <c r="BC10" s="337"/>
      <c r="BD10" s="331"/>
      <c r="BE10" s="330"/>
      <c r="BF10" s="330"/>
      <c r="BG10" s="330"/>
      <c r="BH10" s="330"/>
      <c r="BI10" s="330"/>
      <c r="BJ10" s="330"/>
      <c r="BK10" s="330"/>
      <c r="BL10" s="141"/>
      <c r="BM10" s="141"/>
      <c r="BN10" s="141"/>
      <c r="BO10" s="141"/>
      <c r="BP10" s="141"/>
      <c r="BQ10" s="141"/>
      <c r="BR10" s="141"/>
      <c r="BS10" s="141"/>
      <c r="BT10" s="141"/>
      <c r="BU10" s="141"/>
      <c r="BV10" s="141"/>
      <c r="BW10" s="141"/>
      <c r="BX10" s="141"/>
    </row>
    <row r="11" spans="1:76" ht="18.75" x14ac:dyDescent="0.3">
      <c r="A11" s="29"/>
      <c r="B11" s="32"/>
      <c r="C11" s="32"/>
      <c r="D11" s="32"/>
      <c r="E11" s="267" t="s">
        <v>6</v>
      </c>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32"/>
      <c r="AD11" s="30"/>
      <c r="AE11" s="29"/>
      <c r="AF11" s="32"/>
      <c r="AG11" s="110" t="s">
        <v>33</v>
      </c>
      <c r="AH11" s="110"/>
      <c r="AI11" s="110"/>
      <c r="AJ11" s="110"/>
      <c r="AK11" s="110"/>
      <c r="AL11" s="110"/>
      <c r="AM11" s="194"/>
      <c r="AN11" s="29"/>
      <c r="AO11" s="341"/>
      <c r="AP11" s="341"/>
      <c r="AQ11" s="341"/>
      <c r="AR11" s="341"/>
      <c r="AS11" s="341"/>
      <c r="AT11" s="341"/>
      <c r="AU11" s="342"/>
      <c r="AV11" s="335"/>
      <c r="AW11" s="336"/>
      <c r="AX11" s="336"/>
      <c r="AY11" s="336"/>
      <c r="AZ11" s="336"/>
      <c r="BA11" s="336"/>
      <c r="BB11" s="336"/>
      <c r="BC11" s="337"/>
      <c r="BD11" s="331"/>
      <c r="BE11" s="330"/>
      <c r="BF11" s="330"/>
      <c r="BG11" s="330"/>
      <c r="BH11" s="330"/>
      <c r="BI11" s="330"/>
      <c r="BJ11" s="330"/>
      <c r="BK11" s="330"/>
      <c r="BL11" s="141"/>
      <c r="BM11" s="141"/>
      <c r="BN11" s="141"/>
      <c r="BO11" s="141"/>
      <c r="BP11" s="141"/>
      <c r="BQ11" s="141"/>
      <c r="BR11" s="141"/>
      <c r="BS11" s="141"/>
      <c r="BT11" s="141"/>
      <c r="BU11" s="141"/>
      <c r="BV11" s="141"/>
      <c r="BW11" s="141"/>
      <c r="BX11" s="141"/>
    </row>
    <row r="12" spans="1:76" ht="15" customHeight="1" x14ac:dyDescent="0.25">
      <c r="A12" s="29"/>
      <c r="B12" s="32"/>
      <c r="C12" s="269" t="s">
        <v>312</v>
      </c>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30"/>
      <c r="AE12" s="29"/>
      <c r="AF12" s="32"/>
      <c r="AG12" s="262" t="s">
        <v>268</v>
      </c>
      <c r="AH12" s="262"/>
      <c r="AI12" s="262"/>
      <c r="AJ12" s="262"/>
      <c r="AK12" s="262"/>
      <c r="AL12" s="262"/>
      <c r="AM12" s="263"/>
      <c r="AN12" s="29"/>
      <c r="AO12" s="341"/>
      <c r="AP12" s="341"/>
      <c r="AQ12" s="341"/>
      <c r="AR12" s="341"/>
      <c r="AS12" s="341"/>
      <c r="AT12" s="341"/>
      <c r="AU12" s="342"/>
      <c r="AV12" s="335"/>
      <c r="AW12" s="336"/>
      <c r="AX12" s="336"/>
      <c r="AY12" s="336"/>
      <c r="AZ12" s="336"/>
      <c r="BA12" s="336"/>
      <c r="BB12" s="336"/>
      <c r="BC12" s="337"/>
      <c r="BD12" s="331"/>
      <c r="BE12" s="330"/>
      <c r="BF12" s="330"/>
      <c r="BG12" s="330"/>
      <c r="BH12" s="330"/>
      <c r="BI12" s="330"/>
      <c r="BJ12" s="330"/>
      <c r="BK12" s="330"/>
      <c r="BL12" s="54"/>
      <c r="BM12" s="54"/>
      <c r="BN12" s="54"/>
      <c r="BO12" s="54"/>
      <c r="BP12" s="54"/>
      <c r="BQ12" s="54"/>
      <c r="BR12" s="54"/>
      <c r="BS12" s="54"/>
      <c r="BT12" s="54"/>
      <c r="BU12" s="54"/>
      <c r="BV12" s="54"/>
      <c r="BW12" s="54"/>
      <c r="BX12" s="54"/>
    </row>
    <row r="13" spans="1:76" ht="15" customHeight="1" x14ac:dyDescent="0.25">
      <c r="A13" s="29"/>
      <c r="B13" s="32"/>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30"/>
      <c r="AE13" s="29"/>
      <c r="AF13" s="40"/>
      <c r="AG13" s="262"/>
      <c r="AH13" s="262"/>
      <c r="AI13" s="262"/>
      <c r="AJ13" s="262"/>
      <c r="AK13" s="262"/>
      <c r="AL13" s="262"/>
      <c r="AM13" s="263"/>
      <c r="AN13" s="29"/>
      <c r="AO13" s="341"/>
      <c r="AP13" s="341"/>
      <c r="AQ13" s="341"/>
      <c r="AR13" s="341"/>
      <c r="AS13" s="341"/>
      <c r="AT13" s="341"/>
      <c r="AU13" s="342"/>
      <c r="AV13" s="335"/>
      <c r="AW13" s="336"/>
      <c r="AX13" s="336"/>
      <c r="AY13" s="336"/>
      <c r="AZ13" s="336"/>
      <c r="BA13" s="336"/>
      <c r="BB13" s="336"/>
      <c r="BC13" s="337"/>
      <c r="BD13" s="331"/>
      <c r="BE13" s="330"/>
      <c r="BF13" s="330"/>
      <c r="BG13" s="330"/>
      <c r="BH13" s="330"/>
      <c r="BI13" s="330"/>
      <c r="BJ13" s="330"/>
      <c r="BK13" s="330"/>
      <c r="BL13" s="54"/>
      <c r="BM13" s="54"/>
      <c r="BN13" s="54"/>
      <c r="BO13" s="54"/>
      <c r="BP13" s="54"/>
      <c r="BQ13" s="54"/>
      <c r="BR13" s="54"/>
      <c r="BS13" s="54"/>
      <c r="BT13" s="54"/>
      <c r="BU13" s="54"/>
      <c r="BV13" s="54"/>
      <c r="BW13" s="54"/>
      <c r="BX13" s="54"/>
    </row>
    <row r="14" spans="1:76" ht="15.75" customHeight="1" x14ac:dyDescent="0.25">
      <c r="A14" s="29"/>
      <c r="B14" s="32"/>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30"/>
      <c r="AE14" s="29"/>
      <c r="AF14" s="32"/>
      <c r="AG14" s="32"/>
      <c r="AH14" s="110"/>
      <c r="AI14" s="110"/>
      <c r="AJ14" s="110"/>
      <c r="AK14" s="110"/>
      <c r="AL14" s="110"/>
      <c r="AM14" s="194"/>
      <c r="AN14" s="29"/>
      <c r="AO14" s="341"/>
      <c r="AP14" s="341"/>
      <c r="AQ14" s="341"/>
      <c r="AR14" s="341"/>
      <c r="AS14" s="341"/>
      <c r="AT14" s="341"/>
      <c r="AU14" s="342"/>
      <c r="AV14" s="335"/>
      <c r="AW14" s="336"/>
      <c r="AX14" s="336"/>
      <c r="AY14" s="336"/>
      <c r="AZ14" s="336"/>
      <c r="BA14" s="336"/>
      <c r="BB14" s="336"/>
      <c r="BC14" s="337"/>
      <c r="BD14" s="331"/>
      <c r="BE14" s="330"/>
      <c r="BF14" s="330"/>
      <c r="BG14" s="330"/>
      <c r="BH14" s="330"/>
      <c r="BI14" s="330"/>
      <c r="BJ14" s="330"/>
      <c r="BK14" s="330"/>
      <c r="BL14" s="54"/>
      <c r="BM14" s="54"/>
      <c r="BN14" s="54"/>
      <c r="BO14" s="54"/>
      <c r="BP14" s="54"/>
      <c r="BQ14" s="54"/>
      <c r="BR14" s="54"/>
      <c r="BS14" s="54"/>
      <c r="BT14" s="54"/>
      <c r="BU14" s="54"/>
      <c r="BV14" s="54"/>
      <c r="BW14" s="54"/>
      <c r="BX14" s="54"/>
    </row>
    <row r="15" spans="1:76" x14ac:dyDescent="0.25">
      <c r="A15" s="266" t="s">
        <v>317</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32"/>
      <c r="AD15" s="30"/>
      <c r="AE15" s="271" t="s">
        <v>34</v>
      </c>
      <c r="AF15" s="239"/>
      <c r="AG15" s="239"/>
      <c r="AH15" s="239"/>
      <c r="AI15" s="239"/>
      <c r="AJ15" s="239"/>
      <c r="AK15" s="239"/>
      <c r="AL15" s="239"/>
      <c r="AM15" s="240"/>
      <c r="AN15" s="29"/>
      <c r="AO15" s="341"/>
      <c r="AP15" s="341"/>
      <c r="AQ15" s="341"/>
      <c r="AR15" s="341"/>
      <c r="AS15" s="341"/>
      <c r="AT15" s="341"/>
      <c r="AU15" s="342"/>
      <c r="AV15" s="335"/>
      <c r="AW15" s="336"/>
      <c r="AX15" s="336"/>
      <c r="AY15" s="336"/>
      <c r="AZ15" s="336"/>
      <c r="BA15" s="336"/>
      <c r="BB15" s="336"/>
      <c r="BC15" s="337"/>
      <c r="BD15" s="331"/>
      <c r="BE15" s="330"/>
      <c r="BF15" s="330"/>
      <c r="BG15" s="330"/>
      <c r="BH15" s="330"/>
      <c r="BI15" s="330"/>
      <c r="BJ15" s="330"/>
      <c r="BK15" s="330"/>
      <c r="BL15" s="54"/>
      <c r="BM15" s="54"/>
      <c r="BN15" s="54"/>
      <c r="BO15" s="54"/>
      <c r="BP15" s="54"/>
      <c r="BQ15" s="54"/>
      <c r="BR15" s="54"/>
      <c r="BS15" s="54"/>
      <c r="BT15" s="54"/>
      <c r="BU15" s="54"/>
      <c r="BV15" s="54"/>
      <c r="BW15" s="54"/>
      <c r="BX15" s="54"/>
    </row>
    <row r="16" spans="1:76" ht="15.75" x14ac:dyDescent="0.25">
      <c r="A16" s="29"/>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0"/>
      <c r="AE16" s="29"/>
      <c r="AF16" s="32"/>
      <c r="AG16" s="32"/>
      <c r="AH16" s="110"/>
      <c r="AI16" s="110"/>
      <c r="AJ16" s="110"/>
      <c r="AK16" s="110"/>
      <c r="AL16" s="110"/>
      <c r="AM16" s="194"/>
      <c r="AN16" s="29"/>
      <c r="AO16" s="32"/>
      <c r="AP16" s="32"/>
      <c r="AQ16" s="32"/>
      <c r="AR16" s="32"/>
      <c r="AS16" s="32"/>
      <c r="AT16" s="32"/>
      <c r="AU16" s="30"/>
      <c r="AV16" s="335"/>
      <c r="AW16" s="336"/>
      <c r="AX16" s="336"/>
      <c r="AY16" s="336"/>
      <c r="AZ16" s="336"/>
      <c r="BA16" s="336"/>
      <c r="BB16" s="336"/>
      <c r="BC16" s="337"/>
      <c r="BD16" s="331"/>
      <c r="BE16" s="330"/>
      <c r="BF16" s="330"/>
      <c r="BG16" s="330"/>
      <c r="BH16" s="330"/>
      <c r="BI16" s="330"/>
      <c r="BJ16" s="330"/>
      <c r="BK16" s="330"/>
    </row>
    <row r="17" spans="1:63" ht="22.7" customHeight="1" x14ac:dyDescent="0.25">
      <c r="A17" s="303" t="s">
        <v>7</v>
      </c>
      <c r="B17" s="304"/>
      <c r="C17" s="304"/>
      <c r="D17" s="304"/>
      <c r="E17" s="304"/>
      <c r="F17" s="304"/>
      <c r="G17" s="304"/>
      <c r="H17" s="243"/>
      <c r="I17" s="243"/>
      <c r="J17" s="243"/>
      <c r="K17" s="243"/>
      <c r="L17" s="243"/>
      <c r="M17" s="243"/>
      <c r="N17" s="243"/>
      <c r="O17" s="243"/>
      <c r="P17" s="243"/>
      <c r="Q17" s="243"/>
      <c r="R17" s="243"/>
      <c r="S17" s="243"/>
      <c r="T17" s="243"/>
      <c r="U17" s="243"/>
      <c r="V17" s="243"/>
      <c r="W17" s="243"/>
      <c r="X17" s="243"/>
      <c r="Y17" s="243"/>
      <c r="Z17" s="243"/>
      <c r="AA17" s="243"/>
      <c r="AB17" s="243"/>
      <c r="AC17" s="243"/>
      <c r="AD17" s="30"/>
      <c r="AE17" s="29"/>
      <c r="AF17" s="61"/>
      <c r="AG17" s="110" t="s">
        <v>35</v>
      </c>
      <c r="AH17" s="95"/>
      <c r="AI17" s="110" t="s">
        <v>305</v>
      </c>
      <c r="AJ17" s="110"/>
      <c r="AK17" s="110"/>
      <c r="AL17" s="95"/>
      <c r="AM17" s="194" t="s">
        <v>303</v>
      </c>
      <c r="AN17" s="181" t="s">
        <v>77</v>
      </c>
      <c r="AO17" s="280" t="s">
        <v>80</v>
      </c>
      <c r="AP17" s="280"/>
      <c r="AQ17" s="280"/>
      <c r="AR17" s="280"/>
      <c r="AS17" s="280"/>
      <c r="AT17" s="280"/>
      <c r="AU17" s="281"/>
      <c r="AV17" s="335"/>
      <c r="AW17" s="336"/>
      <c r="AX17" s="336"/>
      <c r="AY17" s="336"/>
      <c r="AZ17" s="336"/>
      <c r="BA17" s="336"/>
      <c r="BB17" s="336"/>
      <c r="BC17" s="337"/>
      <c r="BD17" s="331"/>
      <c r="BE17" s="330"/>
      <c r="BF17" s="330"/>
      <c r="BG17" s="330"/>
      <c r="BH17" s="330"/>
      <c r="BI17" s="330"/>
      <c r="BJ17" s="330"/>
      <c r="BK17" s="330"/>
    </row>
    <row r="18" spans="1:63" ht="12.2" customHeight="1" x14ac:dyDescent="0.25">
      <c r="A18" s="255" t="s">
        <v>8</v>
      </c>
      <c r="B18" s="243"/>
      <c r="C18" s="243"/>
      <c r="D18" s="243"/>
      <c r="E18" s="243"/>
      <c r="F18" s="243"/>
      <c r="G18" s="243"/>
      <c r="H18" s="243"/>
      <c r="I18" s="243"/>
      <c r="J18" s="32"/>
      <c r="K18" s="32"/>
      <c r="L18" s="32"/>
      <c r="M18" s="32"/>
      <c r="N18" s="32"/>
      <c r="O18" s="32"/>
      <c r="P18" s="32"/>
      <c r="Q18" s="32"/>
      <c r="R18" s="32"/>
      <c r="S18" s="32"/>
      <c r="T18" s="32"/>
      <c r="U18" s="32"/>
      <c r="V18" s="32"/>
      <c r="W18" s="32"/>
      <c r="X18" s="32"/>
      <c r="Y18" s="32"/>
      <c r="Z18" s="32"/>
      <c r="AA18" s="32"/>
      <c r="AB18" s="32"/>
      <c r="AC18" s="32"/>
      <c r="AD18" s="30"/>
      <c r="AE18" s="29"/>
      <c r="AF18" s="32"/>
      <c r="AG18" s="32"/>
      <c r="AH18" s="110"/>
      <c r="AI18" s="110"/>
      <c r="AJ18" s="110"/>
      <c r="AK18" s="110"/>
      <c r="AL18" s="110"/>
      <c r="AM18" s="194"/>
      <c r="AN18" s="29"/>
      <c r="AO18" s="280"/>
      <c r="AP18" s="280"/>
      <c r="AQ18" s="280"/>
      <c r="AR18" s="280"/>
      <c r="AS18" s="280"/>
      <c r="AT18" s="280"/>
      <c r="AU18" s="281"/>
      <c r="AV18" s="335"/>
      <c r="AW18" s="336"/>
      <c r="AX18" s="336"/>
      <c r="AY18" s="336"/>
      <c r="AZ18" s="336"/>
      <c r="BA18" s="336"/>
      <c r="BB18" s="336"/>
      <c r="BC18" s="337"/>
      <c r="BD18" s="331"/>
      <c r="BE18" s="330"/>
      <c r="BF18" s="330"/>
      <c r="BG18" s="330"/>
      <c r="BH18" s="330"/>
      <c r="BI18" s="330"/>
      <c r="BJ18" s="330"/>
      <c r="BK18" s="330"/>
    </row>
    <row r="19" spans="1:63" x14ac:dyDescent="0.25">
      <c r="A19" s="229"/>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30"/>
      <c r="AE19" s="271" t="s">
        <v>36</v>
      </c>
      <c r="AF19" s="239"/>
      <c r="AG19" s="239"/>
      <c r="AH19" s="239"/>
      <c r="AI19" s="239"/>
      <c r="AJ19" s="239"/>
      <c r="AK19" s="239"/>
      <c r="AL19" s="239"/>
      <c r="AM19" s="240"/>
      <c r="AN19" s="29"/>
      <c r="AO19" s="280"/>
      <c r="AP19" s="280"/>
      <c r="AQ19" s="280"/>
      <c r="AR19" s="280"/>
      <c r="AS19" s="280"/>
      <c r="AT19" s="280"/>
      <c r="AU19" s="281"/>
      <c r="AV19" s="335"/>
      <c r="AW19" s="336"/>
      <c r="AX19" s="336"/>
      <c r="AY19" s="336"/>
      <c r="AZ19" s="336"/>
      <c r="BA19" s="336"/>
      <c r="BB19" s="336"/>
      <c r="BC19" s="337"/>
      <c r="BD19" s="331"/>
      <c r="BE19" s="330"/>
      <c r="BF19" s="330"/>
      <c r="BG19" s="330"/>
      <c r="BH19" s="330"/>
      <c r="BI19" s="330"/>
      <c r="BJ19" s="330"/>
      <c r="BK19" s="330"/>
    </row>
    <row r="20" spans="1:63" x14ac:dyDescent="0.25">
      <c r="A20" s="255" t="s">
        <v>9</v>
      </c>
      <c r="B20" s="241"/>
      <c r="C20" s="243"/>
      <c r="D20" s="243"/>
      <c r="E20" s="243"/>
      <c r="F20" s="243"/>
      <c r="G20" s="243"/>
      <c r="H20" s="243"/>
      <c r="I20" s="243"/>
      <c r="J20" s="32"/>
      <c r="K20" s="32"/>
      <c r="L20" s="32"/>
      <c r="M20" s="32"/>
      <c r="N20" s="32"/>
      <c r="O20" s="32"/>
      <c r="P20" s="32"/>
      <c r="Q20" s="32"/>
      <c r="R20" s="32"/>
      <c r="S20" s="32"/>
      <c r="T20" s="32"/>
      <c r="U20" s="32"/>
      <c r="V20" s="32"/>
      <c r="W20" s="32"/>
      <c r="X20" s="32"/>
      <c r="Y20" s="32"/>
      <c r="Z20" s="32"/>
      <c r="AA20" s="32"/>
      <c r="AB20" s="32"/>
      <c r="AC20" s="32"/>
      <c r="AD20" s="30"/>
      <c r="AE20" s="29"/>
      <c r="AF20" s="32"/>
      <c r="AG20" s="32"/>
      <c r="AH20" s="113" t="s">
        <v>262</v>
      </c>
      <c r="AI20" s="180">
        <f>Finanzierungsplan!E54</f>
        <v>0</v>
      </c>
      <c r="AJ20" s="113"/>
      <c r="AK20" s="180">
        <f>Finanzierungsplan!F54</f>
        <v>0</v>
      </c>
      <c r="AL20" s="32"/>
      <c r="AM20" s="195" t="s">
        <v>282</v>
      </c>
      <c r="AN20" s="29"/>
      <c r="AO20" s="280"/>
      <c r="AP20" s="280"/>
      <c r="AQ20" s="280"/>
      <c r="AR20" s="280"/>
      <c r="AS20" s="280"/>
      <c r="AT20" s="280"/>
      <c r="AU20" s="281"/>
      <c r="AV20" s="335"/>
      <c r="AW20" s="336"/>
      <c r="AX20" s="336"/>
      <c r="AY20" s="336"/>
      <c r="AZ20" s="336"/>
      <c r="BA20" s="336"/>
      <c r="BB20" s="336"/>
      <c r="BC20" s="337"/>
      <c r="BD20" s="331"/>
      <c r="BE20" s="330"/>
      <c r="BF20" s="330"/>
      <c r="BG20" s="330"/>
      <c r="BH20" s="330"/>
      <c r="BI20" s="330"/>
      <c r="BJ20" s="330"/>
      <c r="BK20" s="330"/>
    </row>
    <row r="21" spans="1:63" x14ac:dyDescent="0.25">
      <c r="A21" s="229"/>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30"/>
      <c r="AE21" s="29"/>
      <c r="AF21" s="223" t="s">
        <v>37</v>
      </c>
      <c r="AG21" s="223"/>
      <c r="AH21" s="223"/>
      <c r="AI21" s="114">
        <f>Finanzierungsplan!E66</f>
        <v>0</v>
      </c>
      <c r="AJ21" s="32" t="s">
        <v>42</v>
      </c>
      <c r="AK21" s="114">
        <f>Finanzierungsplan!F66</f>
        <v>0</v>
      </c>
      <c r="AL21" s="32" t="s">
        <v>42</v>
      </c>
      <c r="AM21" s="196" t="e">
        <f>PRODUCT(AK21+AI21)/(AI34+AK34)*100</f>
        <v>#DIV/0!</v>
      </c>
      <c r="AN21" s="29"/>
      <c r="AO21" s="280"/>
      <c r="AP21" s="280"/>
      <c r="AQ21" s="280"/>
      <c r="AR21" s="280"/>
      <c r="AS21" s="280"/>
      <c r="AT21" s="280"/>
      <c r="AU21" s="281"/>
      <c r="AV21" s="335"/>
      <c r="AW21" s="336"/>
      <c r="AX21" s="336"/>
      <c r="AY21" s="336"/>
      <c r="AZ21" s="336"/>
      <c r="BA21" s="336"/>
      <c r="BB21" s="336"/>
      <c r="BC21" s="337"/>
      <c r="BD21" s="331"/>
      <c r="BE21" s="330"/>
      <c r="BF21" s="330"/>
      <c r="BG21" s="330"/>
      <c r="BH21" s="330"/>
      <c r="BI21" s="330"/>
      <c r="BJ21" s="330"/>
      <c r="BK21" s="330"/>
    </row>
    <row r="22" spans="1:63" ht="12.2" customHeight="1" x14ac:dyDescent="0.25">
      <c r="A22" s="255" t="s">
        <v>10</v>
      </c>
      <c r="B22" s="243"/>
      <c r="C22" s="243"/>
      <c r="D22" s="243"/>
      <c r="E22" s="32"/>
      <c r="F22" s="32"/>
      <c r="G22" s="32"/>
      <c r="H22" s="32"/>
      <c r="I22" s="115" t="s">
        <v>11</v>
      </c>
      <c r="J22" s="32"/>
      <c r="K22" s="32"/>
      <c r="L22" s="32"/>
      <c r="M22" s="32"/>
      <c r="N22" s="32"/>
      <c r="O22" s="32"/>
      <c r="P22" s="32"/>
      <c r="Q22" s="32"/>
      <c r="R22" s="32"/>
      <c r="S22" s="32"/>
      <c r="T22" s="32"/>
      <c r="U22" s="32"/>
      <c r="V22" s="32"/>
      <c r="W22" s="32"/>
      <c r="X22" s="32"/>
      <c r="Y22" s="32"/>
      <c r="Z22" s="32"/>
      <c r="AA22" s="32"/>
      <c r="AB22" s="32"/>
      <c r="AC22" s="32"/>
      <c r="AD22" s="30"/>
      <c r="AE22" s="29"/>
      <c r="AF22" s="272" t="s">
        <v>289</v>
      </c>
      <c r="AG22" s="272"/>
      <c r="AH22" s="272"/>
      <c r="AI22" s="116">
        <f>Finanzierungsplan!E67</f>
        <v>0</v>
      </c>
      <c r="AJ22" s="32" t="s">
        <v>42</v>
      </c>
      <c r="AK22" s="116">
        <f>Finanzierungsplan!F67</f>
        <v>0</v>
      </c>
      <c r="AL22" s="32" t="s">
        <v>42</v>
      </c>
      <c r="AM22" s="196" t="e">
        <f>PRODUCT(AK22+AI22)/(AI34+AK34)*100</f>
        <v>#DIV/0!</v>
      </c>
      <c r="AN22" s="29"/>
      <c r="AO22" s="32"/>
      <c r="AP22" s="32"/>
      <c r="AQ22" s="32"/>
      <c r="AR22" s="32"/>
      <c r="AS22" s="32"/>
      <c r="AT22" s="32"/>
      <c r="AU22" s="30"/>
      <c r="AV22" s="335"/>
      <c r="AW22" s="336"/>
      <c r="AX22" s="336"/>
      <c r="AY22" s="336"/>
      <c r="AZ22" s="336"/>
      <c r="BA22" s="336"/>
      <c r="BB22" s="336"/>
      <c r="BC22" s="337"/>
      <c r="BD22" s="331"/>
      <c r="BE22" s="330"/>
      <c r="BF22" s="330"/>
      <c r="BG22" s="330"/>
      <c r="BH22" s="330"/>
      <c r="BI22" s="330"/>
      <c r="BJ22" s="330"/>
      <c r="BK22" s="330"/>
    </row>
    <row r="23" spans="1:63" ht="15" customHeight="1" x14ac:dyDescent="0.25">
      <c r="A23" s="229"/>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30"/>
      <c r="AE23" s="29"/>
      <c r="AF23" s="272" t="s">
        <v>38</v>
      </c>
      <c r="AG23" s="272"/>
      <c r="AH23" s="272"/>
      <c r="AI23" s="116">
        <f>Finanzierungsplan!E68</f>
        <v>0</v>
      </c>
      <c r="AJ23" s="32" t="s">
        <v>42</v>
      </c>
      <c r="AK23" s="116">
        <f>Finanzierungsplan!F68</f>
        <v>0</v>
      </c>
      <c r="AL23" s="32" t="s">
        <v>42</v>
      </c>
      <c r="AM23" s="196" t="e">
        <f>PRODUCT(AK23+AI23)/(AI34+AK34)*100</f>
        <v>#DIV/0!</v>
      </c>
      <c r="AN23" s="181" t="s">
        <v>77</v>
      </c>
      <c r="AO23" s="243" t="s">
        <v>81</v>
      </c>
      <c r="AP23" s="243"/>
      <c r="AQ23" s="243"/>
      <c r="AR23" s="32"/>
      <c r="AS23" s="32"/>
      <c r="AT23" s="32"/>
      <c r="AU23" s="30"/>
      <c r="AV23" s="335"/>
      <c r="AW23" s="336"/>
      <c r="AX23" s="336"/>
      <c r="AY23" s="336"/>
      <c r="AZ23" s="336"/>
      <c r="BA23" s="336"/>
      <c r="BB23" s="336"/>
      <c r="BC23" s="337"/>
      <c r="BD23" s="331"/>
      <c r="BE23" s="330"/>
      <c r="BF23" s="330"/>
      <c r="BG23" s="330"/>
      <c r="BH23" s="330"/>
      <c r="BI23" s="330"/>
      <c r="BJ23" s="330"/>
      <c r="BK23" s="330"/>
    </row>
    <row r="24" spans="1:63" x14ac:dyDescent="0.25">
      <c r="A24" s="305" t="s">
        <v>12</v>
      </c>
      <c r="B24" s="306"/>
      <c r="C24" s="307"/>
      <c r="D24" s="307"/>
      <c r="E24" s="307"/>
      <c r="F24" s="307"/>
      <c r="G24" s="307"/>
      <c r="H24" s="307"/>
      <c r="I24" s="307"/>
      <c r="J24" s="32"/>
      <c r="K24" s="32"/>
      <c r="L24" s="32"/>
      <c r="M24" s="32"/>
      <c r="N24" s="32"/>
      <c r="O24" s="32"/>
      <c r="P24" s="32"/>
      <c r="Q24" s="32"/>
      <c r="R24" s="32"/>
      <c r="S24" s="32"/>
      <c r="T24" s="32"/>
      <c r="U24" s="32"/>
      <c r="V24" s="32"/>
      <c r="W24" s="32"/>
      <c r="X24" s="32"/>
      <c r="Y24" s="32"/>
      <c r="Z24" s="32"/>
      <c r="AA24" s="32"/>
      <c r="AB24" s="32"/>
      <c r="AC24" s="32"/>
      <c r="AD24" s="30"/>
      <c r="AE24" s="29"/>
      <c r="AF24" s="272" t="s">
        <v>39</v>
      </c>
      <c r="AG24" s="272"/>
      <c r="AH24" s="272"/>
      <c r="AI24" s="116">
        <f>Finanzierungsplan!E69</f>
        <v>0</v>
      </c>
      <c r="AJ24" s="32" t="s">
        <v>42</v>
      </c>
      <c r="AK24" s="116">
        <f>Finanzierungsplan!F69</f>
        <v>0</v>
      </c>
      <c r="AL24" s="32" t="s">
        <v>42</v>
      </c>
      <c r="AM24" s="196" t="e">
        <f>PRODUCT(AK24+AI24)/(AI34+AK34)*100</f>
        <v>#DIV/0!</v>
      </c>
      <c r="AN24" s="29"/>
      <c r="AO24" s="32"/>
      <c r="AP24" s="32"/>
      <c r="AQ24" s="32"/>
      <c r="AR24" s="32"/>
      <c r="AS24" s="32"/>
      <c r="AT24" s="32"/>
      <c r="AU24" s="30"/>
      <c r="AV24" s="335"/>
      <c r="AW24" s="336"/>
      <c r="AX24" s="336"/>
      <c r="AY24" s="336"/>
      <c r="AZ24" s="336"/>
      <c r="BA24" s="336"/>
      <c r="BB24" s="336"/>
      <c r="BC24" s="337"/>
      <c r="BD24" s="331"/>
      <c r="BE24" s="330"/>
      <c r="BF24" s="330"/>
      <c r="BG24" s="330"/>
      <c r="BH24" s="330"/>
      <c r="BI24" s="330"/>
      <c r="BJ24" s="330"/>
      <c r="BK24" s="330"/>
    </row>
    <row r="25" spans="1:63" ht="12.2" customHeight="1" x14ac:dyDescent="0.25">
      <c r="A25" s="255" t="s">
        <v>13</v>
      </c>
      <c r="B25" s="241"/>
      <c r="C25" s="243"/>
      <c r="D25" s="243"/>
      <c r="E25" s="243"/>
      <c r="F25" s="243"/>
      <c r="G25" s="243"/>
      <c r="H25" s="243"/>
      <c r="I25" s="243"/>
      <c r="J25" s="32"/>
      <c r="K25" s="32"/>
      <c r="L25" s="32"/>
      <c r="M25" s="32"/>
      <c r="N25" s="32"/>
      <c r="O25" s="32"/>
      <c r="P25" s="32"/>
      <c r="Q25" s="32"/>
      <c r="R25" s="32"/>
      <c r="S25" s="32"/>
      <c r="T25" s="32"/>
      <c r="U25" s="32"/>
      <c r="V25" s="32"/>
      <c r="W25" s="32"/>
      <c r="X25" s="32"/>
      <c r="Y25" s="32"/>
      <c r="Z25" s="32"/>
      <c r="AA25" s="32"/>
      <c r="AB25" s="32"/>
      <c r="AC25" s="32"/>
      <c r="AD25" s="30"/>
      <c r="AE25" s="29"/>
      <c r="AF25" s="273" t="s">
        <v>40</v>
      </c>
      <c r="AG25" s="274"/>
      <c r="AH25" s="274"/>
      <c r="AI25" s="276">
        <f>Finanzierungsplan!E74</f>
        <v>0</v>
      </c>
      <c r="AJ25" s="32"/>
      <c r="AK25" s="276">
        <f>Finanzierungsplan!F74</f>
        <v>0</v>
      </c>
      <c r="AL25" s="32"/>
      <c r="AM25" s="278" t="e">
        <f>PRODUCT(AK25+AI25)/(AI34+AK34)*100</f>
        <v>#DIV/0!</v>
      </c>
      <c r="AN25" s="29"/>
      <c r="AO25" s="60"/>
      <c r="AP25" s="32"/>
      <c r="AQ25" s="32"/>
      <c r="AR25" s="32"/>
      <c r="AS25" s="32"/>
      <c r="AT25" s="32"/>
      <c r="AU25" s="30"/>
      <c r="AV25" s="335"/>
      <c r="AW25" s="336"/>
      <c r="AX25" s="336"/>
      <c r="AY25" s="336"/>
      <c r="AZ25" s="336"/>
      <c r="BA25" s="336"/>
      <c r="BB25" s="336"/>
      <c r="BC25" s="337"/>
      <c r="BD25" s="331"/>
      <c r="BE25" s="330"/>
      <c r="BF25" s="330"/>
      <c r="BG25" s="330"/>
      <c r="BH25" s="330"/>
      <c r="BI25" s="330"/>
      <c r="BJ25" s="330"/>
      <c r="BK25" s="330"/>
    </row>
    <row r="26" spans="1:63" ht="15.75" customHeight="1" thickBot="1" x14ac:dyDescent="0.3">
      <c r="A26" s="229"/>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30"/>
      <c r="AE26" s="29"/>
      <c r="AF26" s="275"/>
      <c r="AG26" s="275"/>
      <c r="AH26" s="275"/>
      <c r="AI26" s="277"/>
      <c r="AJ26" s="32" t="s">
        <v>42</v>
      </c>
      <c r="AK26" s="277"/>
      <c r="AL26" s="32" t="s">
        <v>42</v>
      </c>
      <c r="AM26" s="279"/>
      <c r="AN26" s="29"/>
      <c r="AO26" s="32"/>
      <c r="AP26" s="243" t="s">
        <v>82</v>
      </c>
      <c r="AQ26" s="243"/>
      <c r="AR26" s="243"/>
      <c r="AS26" s="243"/>
      <c r="AT26" s="268"/>
      <c r="AU26" s="30"/>
      <c r="AV26" s="335"/>
      <c r="AW26" s="336"/>
      <c r="AX26" s="336"/>
      <c r="AY26" s="336"/>
      <c r="AZ26" s="336"/>
      <c r="BA26" s="336"/>
      <c r="BB26" s="336"/>
      <c r="BC26" s="337"/>
      <c r="BD26" s="331"/>
      <c r="BE26" s="330"/>
      <c r="BF26" s="330"/>
      <c r="BG26" s="330"/>
      <c r="BH26" s="330"/>
      <c r="BI26" s="330"/>
      <c r="BJ26" s="330"/>
      <c r="BK26" s="330"/>
    </row>
    <row r="27" spans="1:63" ht="12.2" customHeight="1" thickTop="1" thickBot="1" x14ac:dyDescent="0.3">
      <c r="A27" s="260" t="s">
        <v>14</v>
      </c>
      <c r="B27" s="261"/>
      <c r="C27" s="261"/>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9"/>
      <c r="AD27" s="30"/>
      <c r="AE27" s="29"/>
      <c r="AF27" s="32"/>
      <c r="AG27" s="32"/>
      <c r="AH27" s="32"/>
      <c r="AI27" s="32"/>
      <c r="AJ27" s="32"/>
      <c r="AK27" s="32"/>
      <c r="AL27" s="32"/>
      <c r="AM27" s="30"/>
      <c r="AN27" s="29"/>
      <c r="AO27" s="32"/>
      <c r="AP27" s="32"/>
      <c r="AQ27" s="32"/>
      <c r="AR27" s="32"/>
      <c r="AS27" s="32"/>
      <c r="AT27" s="32"/>
      <c r="AU27" s="30"/>
      <c r="AV27" s="335"/>
      <c r="AW27" s="336"/>
      <c r="AX27" s="336"/>
      <c r="AY27" s="336"/>
      <c r="AZ27" s="336"/>
      <c r="BA27" s="336"/>
      <c r="BB27" s="336"/>
      <c r="BC27" s="337"/>
      <c r="BD27" s="331"/>
      <c r="BE27" s="330"/>
      <c r="BF27" s="330"/>
      <c r="BG27" s="330"/>
      <c r="BH27" s="330"/>
      <c r="BI27" s="330"/>
      <c r="BJ27" s="330"/>
      <c r="BK27" s="330"/>
    </row>
    <row r="28" spans="1:63" ht="15.75" thickBot="1" x14ac:dyDescent="0.3">
      <c r="A28" s="96"/>
      <c r="B28" s="97"/>
      <c r="C28" s="97"/>
      <c r="D28" s="98"/>
      <c r="E28" s="120"/>
      <c r="F28" s="99"/>
      <c r="G28" s="97"/>
      <c r="H28" s="97"/>
      <c r="I28" s="98"/>
      <c r="J28" s="120"/>
      <c r="K28" s="99"/>
      <c r="L28" s="97"/>
      <c r="M28" s="97"/>
      <c r="N28" s="98"/>
      <c r="O28" s="120"/>
      <c r="P28" s="99"/>
      <c r="Q28" s="97"/>
      <c r="R28" s="97"/>
      <c r="S28" s="98"/>
      <c r="T28" s="120"/>
      <c r="U28" s="99"/>
      <c r="V28" s="97"/>
      <c r="W28" s="97"/>
      <c r="X28" s="98"/>
      <c r="Y28" s="120"/>
      <c r="Z28" s="99"/>
      <c r="AA28" s="98"/>
      <c r="AB28" s="32"/>
      <c r="AC28" s="121"/>
      <c r="AD28" s="30"/>
      <c r="AE28" s="29"/>
      <c r="AF28" s="314" t="s">
        <v>43</v>
      </c>
      <c r="AG28" s="314"/>
      <c r="AH28" s="314"/>
      <c r="AI28" s="138">
        <f>SUM(AI31:AI32)</f>
        <v>0</v>
      </c>
      <c r="AJ28" s="32"/>
      <c r="AK28" s="138">
        <f>SUM(AK31:AK32)</f>
        <v>0</v>
      </c>
      <c r="AL28" s="32"/>
      <c r="AM28" s="196"/>
      <c r="AN28" s="29"/>
      <c r="AO28" s="32"/>
      <c r="AP28" s="243" t="s">
        <v>83</v>
      </c>
      <c r="AQ28" s="243"/>
      <c r="AR28" s="243"/>
      <c r="AS28" s="243"/>
      <c r="AT28" s="243"/>
      <c r="AU28" s="30"/>
      <c r="AV28" s="335"/>
      <c r="AW28" s="336"/>
      <c r="AX28" s="336"/>
      <c r="AY28" s="336"/>
      <c r="AZ28" s="336"/>
      <c r="BA28" s="336"/>
      <c r="BB28" s="336"/>
      <c r="BC28" s="337"/>
      <c r="BD28" s="331"/>
      <c r="BE28" s="330"/>
      <c r="BF28" s="330"/>
      <c r="BG28" s="330"/>
      <c r="BH28" s="330"/>
      <c r="BI28" s="330"/>
      <c r="BJ28" s="330"/>
      <c r="BK28" s="330"/>
    </row>
    <row r="29" spans="1:63" ht="8.4499999999999993" customHeight="1" thickBot="1" x14ac:dyDescent="0.3">
      <c r="A29" s="122"/>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4"/>
      <c r="AD29" s="30"/>
      <c r="AE29" s="29"/>
      <c r="AF29" s="32"/>
      <c r="AG29" s="32"/>
      <c r="AH29" s="32"/>
      <c r="AI29" s="32"/>
      <c r="AJ29" s="32"/>
      <c r="AK29" s="32"/>
      <c r="AL29" s="32"/>
      <c r="AM29" s="196"/>
      <c r="AN29" s="29"/>
      <c r="AO29" s="32"/>
      <c r="AP29" s="32"/>
      <c r="AQ29" s="32"/>
      <c r="AR29" s="32"/>
      <c r="AS29" s="32"/>
      <c r="AT29" s="32"/>
      <c r="AU29" s="30"/>
      <c r="AV29" s="335"/>
      <c r="AW29" s="336"/>
      <c r="AX29" s="336"/>
      <c r="AY29" s="336"/>
      <c r="AZ29" s="336"/>
      <c r="BA29" s="336"/>
      <c r="BB29" s="336"/>
      <c r="BC29" s="337"/>
      <c r="BD29" s="331"/>
      <c r="BE29" s="330"/>
      <c r="BF29" s="330"/>
      <c r="BG29" s="330"/>
      <c r="BH29" s="330"/>
      <c r="BI29" s="330"/>
      <c r="BJ29" s="330"/>
      <c r="BK29" s="330"/>
    </row>
    <row r="30" spans="1:63" ht="8.4499999999999993" customHeight="1" x14ac:dyDescent="0.25">
      <c r="A30" s="29"/>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0"/>
      <c r="AE30" s="29"/>
      <c r="AF30" s="32"/>
      <c r="AG30" s="32"/>
      <c r="AH30" s="32"/>
      <c r="AI30" s="32"/>
      <c r="AJ30" s="32"/>
      <c r="AK30" s="32"/>
      <c r="AL30" s="32"/>
      <c r="AM30" s="196"/>
      <c r="AN30" s="29"/>
      <c r="AO30" s="32"/>
      <c r="AP30" s="32"/>
      <c r="AQ30" s="32"/>
      <c r="AR30" s="32"/>
      <c r="AS30" s="32"/>
      <c r="AT30" s="32"/>
      <c r="AU30" s="30"/>
      <c r="AV30" s="335"/>
      <c r="AW30" s="336"/>
      <c r="AX30" s="336"/>
      <c r="AY30" s="336"/>
      <c r="AZ30" s="336"/>
      <c r="BA30" s="336"/>
      <c r="BB30" s="336"/>
      <c r="BC30" s="337"/>
      <c r="BD30" s="331"/>
      <c r="BE30" s="330"/>
      <c r="BF30" s="330"/>
      <c r="BG30" s="330"/>
      <c r="BH30" s="330"/>
      <c r="BI30" s="330"/>
      <c r="BJ30" s="330"/>
      <c r="BK30" s="330"/>
    </row>
    <row r="31" spans="1:63" ht="15.75" thickBot="1" x14ac:dyDescent="0.3">
      <c r="A31" s="254" t="s">
        <v>15</v>
      </c>
      <c r="B31" s="241"/>
      <c r="C31" s="24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0"/>
      <c r="AE31" s="29"/>
      <c r="AF31" s="272" t="s">
        <v>44</v>
      </c>
      <c r="AG31" s="272"/>
      <c r="AH31" s="272"/>
      <c r="AI31" s="114">
        <f>Finanzierungsplan!E55</f>
        <v>0</v>
      </c>
      <c r="AJ31" s="32" t="s">
        <v>42</v>
      </c>
      <c r="AK31" s="114">
        <f>Finanzierungsplan!F55</f>
        <v>0</v>
      </c>
      <c r="AL31" s="32" t="s">
        <v>42</v>
      </c>
      <c r="AM31" s="196" t="e">
        <f>PRODUCT(AK31+AI31)/(AI28+AK28)*100</f>
        <v>#DIV/0!</v>
      </c>
      <c r="AN31" s="29"/>
      <c r="AO31" s="32"/>
      <c r="AP31" s="32"/>
      <c r="AQ31" s="32"/>
      <c r="AR31" s="32"/>
      <c r="AS31" s="32"/>
      <c r="AT31" s="32"/>
      <c r="AU31" s="30"/>
      <c r="AV31" s="335"/>
      <c r="AW31" s="336"/>
      <c r="AX31" s="336"/>
      <c r="AY31" s="336"/>
      <c r="AZ31" s="336"/>
      <c r="BA31" s="336"/>
      <c r="BB31" s="336"/>
      <c r="BC31" s="337"/>
      <c r="BD31" s="331"/>
      <c r="BE31" s="330"/>
      <c r="BF31" s="330"/>
      <c r="BG31" s="330"/>
      <c r="BH31" s="330"/>
      <c r="BI31" s="330"/>
      <c r="BJ31" s="330"/>
      <c r="BK31" s="330"/>
    </row>
    <row r="32" spans="1:63" ht="15.75" thickBot="1" x14ac:dyDescent="0.3">
      <c r="A32" s="100"/>
      <c r="B32" s="101"/>
      <c r="C32" s="101"/>
      <c r="D32" s="101"/>
      <c r="E32" s="101"/>
      <c r="F32" s="101"/>
      <c r="G32" s="101"/>
      <c r="H32" s="101"/>
      <c r="I32" s="101"/>
      <c r="J32" s="101"/>
      <c r="K32" s="102"/>
      <c r="L32" s="32"/>
      <c r="M32" s="32"/>
      <c r="N32" s="32"/>
      <c r="O32" s="32"/>
      <c r="P32" s="32"/>
      <c r="Q32" s="32"/>
      <c r="R32" s="32"/>
      <c r="S32" s="32"/>
      <c r="T32" s="32"/>
      <c r="U32" s="32"/>
      <c r="V32" s="32"/>
      <c r="W32" s="32"/>
      <c r="X32" s="32"/>
      <c r="Y32" s="32"/>
      <c r="Z32" s="32"/>
      <c r="AA32" s="32"/>
      <c r="AB32" s="32"/>
      <c r="AC32" s="32"/>
      <c r="AD32" s="30"/>
      <c r="AE32" s="29"/>
      <c r="AF32" s="272" t="s">
        <v>45</v>
      </c>
      <c r="AG32" s="272"/>
      <c r="AH32" s="272"/>
      <c r="AI32" s="116">
        <f>Finanzierungsplan!E56+Finanzierungsplan!E57+Finanzierungsplan!E58</f>
        <v>0</v>
      </c>
      <c r="AJ32" s="32" t="s">
        <v>42</v>
      </c>
      <c r="AK32" s="116">
        <f>Finanzierungsplan!F56+Finanzierungsplan!F57+Finanzierungsplan!F58</f>
        <v>0</v>
      </c>
      <c r="AL32" s="32" t="s">
        <v>42</v>
      </c>
      <c r="AM32" s="196" t="e">
        <f>PRODUCT(AK32+AI32)/(AI28+AK28)*100</f>
        <v>#DIV/0!</v>
      </c>
      <c r="AN32" s="29"/>
      <c r="AO32" s="32"/>
      <c r="AP32" s="32"/>
      <c r="AQ32" s="32"/>
      <c r="AR32" s="32"/>
      <c r="AS32" s="32"/>
      <c r="AT32" s="32"/>
      <c r="AU32" s="30"/>
      <c r="AV32" s="335"/>
      <c r="AW32" s="336"/>
      <c r="AX32" s="336"/>
      <c r="AY32" s="336"/>
      <c r="AZ32" s="336"/>
      <c r="BA32" s="336"/>
      <c r="BB32" s="336"/>
      <c r="BC32" s="337"/>
      <c r="BD32" s="331"/>
      <c r="BE32" s="330"/>
      <c r="BF32" s="330"/>
      <c r="BG32" s="330"/>
      <c r="BH32" s="330"/>
      <c r="BI32" s="330"/>
      <c r="BJ32" s="330"/>
      <c r="BK32" s="330"/>
    </row>
    <row r="33" spans="1:63" ht="8.4499999999999993" customHeight="1" x14ac:dyDescent="0.25">
      <c r="A33" s="125"/>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0"/>
      <c r="AE33" s="29"/>
      <c r="AF33" s="32"/>
      <c r="AG33" s="32"/>
      <c r="AH33" s="32"/>
      <c r="AI33" s="32"/>
      <c r="AJ33" s="32"/>
      <c r="AK33" s="32"/>
      <c r="AL33" s="32"/>
      <c r="AM33" s="30"/>
      <c r="AN33" s="202"/>
      <c r="AO33" s="172"/>
      <c r="AP33" s="172"/>
      <c r="AQ33" s="172"/>
      <c r="AR33" s="172"/>
      <c r="AS33" s="172"/>
      <c r="AT33" s="172"/>
      <c r="AU33" s="203"/>
      <c r="AV33" s="335"/>
      <c r="AW33" s="336"/>
      <c r="AX33" s="336"/>
      <c r="AY33" s="336"/>
      <c r="AZ33" s="336"/>
      <c r="BA33" s="336"/>
      <c r="BB33" s="336"/>
      <c r="BC33" s="337"/>
      <c r="BD33" s="331"/>
      <c r="BE33" s="330"/>
      <c r="BF33" s="330"/>
      <c r="BG33" s="330"/>
      <c r="BH33" s="330"/>
      <c r="BI33" s="330"/>
      <c r="BJ33" s="330"/>
      <c r="BK33" s="330"/>
    </row>
    <row r="34" spans="1:63" x14ac:dyDescent="0.25">
      <c r="A34" s="255" t="s">
        <v>16</v>
      </c>
      <c r="B34" s="241"/>
      <c r="C34" s="241"/>
      <c r="D34" s="241"/>
      <c r="E34" s="241"/>
      <c r="F34" s="241"/>
      <c r="G34" s="241"/>
      <c r="H34" s="32"/>
      <c r="I34" s="32"/>
      <c r="J34" s="32"/>
      <c r="K34" s="32"/>
      <c r="L34" s="32"/>
      <c r="M34" s="32"/>
      <c r="N34" s="32"/>
      <c r="O34" s="32"/>
      <c r="P34" s="32"/>
      <c r="Q34" s="32"/>
      <c r="R34" s="32"/>
      <c r="S34" s="32"/>
      <c r="T34" s="32"/>
      <c r="U34" s="32"/>
      <c r="V34" s="32"/>
      <c r="W34" s="32"/>
      <c r="X34" s="32"/>
      <c r="Y34" s="32"/>
      <c r="Z34" s="32"/>
      <c r="AA34" s="32"/>
      <c r="AB34" s="32"/>
      <c r="AC34" s="32"/>
      <c r="AD34" s="30"/>
      <c r="AE34" s="29"/>
      <c r="AF34" s="314" t="s">
        <v>41</v>
      </c>
      <c r="AG34" s="314"/>
      <c r="AH34" s="314"/>
      <c r="AI34" s="117">
        <f>SUM(AI21:AI26)</f>
        <v>0</v>
      </c>
      <c r="AJ34" s="32" t="s">
        <v>42</v>
      </c>
      <c r="AK34" s="117">
        <f>SUM(AK21:AK26)</f>
        <v>0</v>
      </c>
      <c r="AL34" s="32" t="s">
        <v>42</v>
      </c>
      <c r="AM34" s="196"/>
      <c r="AN34" s="343" t="s">
        <v>84</v>
      </c>
      <c r="AO34" s="247"/>
      <c r="AP34" s="247"/>
      <c r="AQ34" s="247"/>
      <c r="AR34" s="247"/>
      <c r="AS34" s="247"/>
      <c r="AT34" s="247"/>
      <c r="AU34" s="248"/>
      <c r="AV34" s="335"/>
      <c r="AW34" s="336"/>
      <c r="AX34" s="336"/>
      <c r="AY34" s="336"/>
      <c r="AZ34" s="336"/>
      <c r="BA34" s="336"/>
      <c r="BB34" s="336"/>
      <c r="BC34" s="337"/>
      <c r="BD34" s="331"/>
      <c r="BE34" s="330"/>
      <c r="BF34" s="330"/>
      <c r="BG34" s="330"/>
      <c r="BH34" s="330"/>
      <c r="BI34" s="330"/>
      <c r="BJ34" s="330"/>
      <c r="BK34" s="330"/>
    </row>
    <row r="35" spans="1:63" x14ac:dyDescent="0.25">
      <c r="A35" s="256"/>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30"/>
      <c r="AE35" s="126" t="s">
        <v>46</v>
      </c>
      <c r="AF35" s="127"/>
      <c r="AG35" s="127"/>
      <c r="AH35" s="127"/>
      <c r="AI35" s="127"/>
      <c r="AJ35" s="127"/>
      <c r="AK35" s="127"/>
      <c r="AL35" s="127"/>
      <c r="AM35" s="197"/>
      <c r="AN35" s="343"/>
      <c r="AO35" s="247"/>
      <c r="AP35" s="247"/>
      <c r="AQ35" s="247"/>
      <c r="AR35" s="247"/>
      <c r="AS35" s="247"/>
      <c r="AT35" s="247"/>
      <c r="AU35" s="248"/>
      <c r="AV35" s="335"/>
      <c r="AW35" s="336"/>
      <c r="AX35" s="336"/>
      <c r="AY35" s="336"/>
      <c r="AZ35" s="336"/>
      <c r="BA35" s="336"/>
      <c r="BB35" s="336"/>
      <c r="BC35" s="337"/>
      <c r="BD35" s="331"/>
      <c r="BE35" s="330"/>
      <c r="BF35" s="330"/>
      <c r="BG35" s="330"/>
      <c r="BH35" s="330"/>
      <c r="BI35" s="330"/>
      <c r="BJ35" s="330"/>
      <c r="BK35" s="330"/>
    </row>
    <row r="36" spans="1:63" x14ac:dyDescent="0.25">
      <c r="A36" s="29"/>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0"/>
      <c r="AE36" s="29"/>
      <c r="AF36" s="32"/>
      <c r="AG36" s="32"/>
      <c r="AH36" s="32"/>
      <c r="AI36" s="32"/>
      <c r="AJ36" s="32"/>
      <c r="AK36" s="32"/>
      <c r="AL36" s="32"/>
      <c r="AM36" s="30"/>
      <c r="AN36" s="343"/>
      <c r="AO36" s="247"/>
      <c r="AP36" s="247"/>
      <c r="AQ36" s="247"/>
      <c r="AR36" s="247"/>
      <c r="AS36" s="247"/>
      <c r="AT36" s="247"/>
      <c r="AU36" s="248"/>
      <c r="AV36" s="338"/>
      <c r="AW36" s="339"/>
      <c r="AX36" s="339"/>
      <c r="AY36" s="339"/>
      <c r="AZ36" s="339"/>
      <c r="BA36" s="339"/>
      <c r="BB36" s="339"/>
      <c r="BC36" s="340"/>
      <c r="BD36" s="331"/>
      <c r="BE36" s="330"/>
      <c r="BF36" s="330"/>
      <c r="BG36" s="330"/>
      <c r="BH36" s="330"/>
      <c r="BI36" s="330"/>
      <c r="BJ36" s="330"/>
      <c r="BK36" s="330"/>
    </row>
    <row r="37" spans="1:63" x14ac:dyDescent="0.25">
      <c r="A37" s="258" t="s">
        <v>17</v>
      </c>
      <c r="B37" s="259"/>
      <c r="C37" s="259"/>
      <c r="D37" s="259"/>
      <c r="E37" s="259"/>
      <c r="F37" s="259"/>
      <c r="G37" s="27"/>
      <c r="H37" s="27"/>
      <c r="I37" s="27"/>
      <c r="J37" s="27"/>
      <c r="K37" s="27"/>
      <c r="L37" s="27"/>
      <c r="M37" s="27"/>
      <c r="N37" s="27"/>
      <c r="O37" s="27"/>
      <c r="P37" s="27"/>
      <c r="Q37" s="27"/>
      <c r="R37" s="27"/>
      <c r="S37" s="27"/>
      <c r="T37" s="27"/>
      <c r="U37" s="27"/>
      <c r="V37" s="27"/>
      <c r="W37" s="27"/>
      <c r="X37" s="27"/>
      <c r="Y37" s="27"/>
      <c r="Z37" s="27"/>
      <c r="AA37" s="27"/>
      <c r="AB37" s="27"/>
      <c r="AC37" s="107"/>
      <c r="AD37" s="30"/>
      <c r="AE37" s="29"/>
      <c r="AF37" s="245" t="s">
        <v>283</v>
      </c>
      <c r="AG37" s="245"/>
      <c r="AH37" s="245"/>
      <c r="AI37" s="245"/>
      <c r="AJ37" s="245"/>
      <c r="AK37" s="245"/>
      <c r="AL37" s="245"/>
      <c r="AM37" s="246"/>
      <c r="AN37" s="343"/>
      <c r="AO37" s="247"/>
      <c r="AP37" s="247"/>
      <c r="AQ37" s="247"/>
      <c r="AR37" s="247"/>
      <c r="AS37" s="247"/>
      <c r="AT37" s="247"/>
      <c r="AU37" s="248"/>
      <c r="AV37" s="29"/>
      <c r="AW37" s="32"/>
      <c r="AX37" s="32"/>
      <c r="AY37" s="32"/>
      <c r="AZ37" s="32"/>
      <c r="BA37" s="32"/>
      <c r="BB37" s="32"/>
      <c r="BC37" s="30"/>
      <c r="BD37" s="331"/>
      <c r="BE37" s="330"/>
      <c r="BF37" s="330"/>
      <c r="BG37" s="330"/>
      <c r="BH37" s="330"/>
      <c r="BI37" s="330"/>
      <c r="BJ37" s="330"/>
      <c r="BK37" s="330"/>
    </row>
    <row r="38" spans="1:63" x14ac:dyDescent="0.25">
      <c r="A38" s="255" t="s">
        <v>18</v>
      </c>
      <c r="B38" s="241"/>
      <c r="C38" s="241"/>
      <c r="D38" s="241"/>
      <c r="E38" s="241"/>
      <c r="F38" s="241"/>
      <c r="G38" s="128"/>
      <c r="H38" s="128"/>
      <c r="I38" s="128"/>
      <c r="J38" s="128"/>
      <c r="K38" s="128"/>
      <c r="L38" s="128"/>
      <c r="M38" s="32"/>
      <c r="N38" s="32"/>
      <c r="O38" s="32"/>
      <c r="P38" s="32"/>
      <c r="Q38" s="32"/>
      <c r="R38" s="32"/>
      <c r="S38" s="32"/>
      <c r="T38" s="32"/>
      <c r="U38" s="32"/>
      <c r="V38" s="32"/>
      <c r="W38" s="32"/>
      <c r="X38" s="32"/>
      <c r="Y38" s="32"/>
      <c r="Z38" s="32"/>
      <c r="AA38" s="32"/>
      <c r="AB38" s="32"/>
      <c r="AC38" s="30"/>
      <c r="AD38" s="30"/>
      <c r="AE38" s="29"/>
      <c r="AF38" s="245"/>
      <c r="AG38" s="245"/>
      <c r="AH38" s="245"/>
      <c r="AI38" s="245"/>
      <c r="AJ38" s="245"/>
      <c r="AK38" s="245"/>
      <c r="AL38" s="245"/>
      <c r="AM38" s="246"/>
      <c r="AN38" s="343"/>
      <c r="AO38" s="247"/>
      <c r="AP38" s="247"/>
      <c r="AQ38" s="247"/>
      <c r="AR38" s="247"/>
      <c r="AS38" s="247"/>
      <c r="AT38" s="247"/>
      <c r="AU38" s="248"/>
      <c r="AV38" s="201"/>
      <c r="AW38" s="39"/>
      <c r="AX38" s="39"/>
      <c r="AY38" s="39"/>
      <c r="AZ38" s="39"/>
      <c r="BA38" s="39"/>
      <c r="BB38" s="39"/>
      <c r="BC38" s="131"/>
      <c r="BD38" s="331"/>
      <c r="BE38" s="330"/>
      <c r="BF38" s="330"/>
      <c r="BG38" s="330"/>
      <c r="BH38" s="330"/>
      <c r="BI38" s="330"/>
      <c r="BJ38" s="330"/>
      <c r="BK38" s="330"/>
    </row>
    <row r="39" spans="1:63" x14ac:dyDescent="0.25">
      <c r="A39" s="215"/>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50"/>
      <c r="AD39" s="30"/>
      <c r="AE39" s="29"/>
      <c r="AF39" s="245"/>
      <c r="AG39" s="245"/>
      <c r="AH39" s="245"/>
      <c r="AI39" s="245"/>
      <c r="AJ39" s="245"/>
      <c r="AK39" s="245"/>
      <c r="AL39" s="245"/>
      <c r="AM39" s="246"/>
      <c r="AN39" s="202"/>
      <c r="AO39" s="172"/>
      <c r="AP39" s="172"/>
      <c r="AQ39" s="172"/>
      <c r="AR39" s="172"/>
      <c r="AS39" s="172"/>
      <c r="AT39" s="172"/>
      <c r="AU39" s="203"/>
      <c r="AV39" s="29"/>
      <c r="AW39" s="32"/>
      <c r="AX39" s="32"/>
      <c r="AY39" s="32"/>
      <c r="AZ39" s="32"/>
      <c r="BA39" s="32"/>
      <c r="BB39" s="32"/>
      <c r="BC39" s="30"/>
      <c r="BD39" s="331"/>
      <c r="BE39" s="330"/>
      <c r="BF39" s="330"/>
      <c r="BG39" s="330"/>
      <c r="BH39" s="330"/>
      <c r="BI39" s="330"/>
      <c r="BJ39" s="330"/>
      <c r="BK39" s="330"/>
    </row>
    <row r="40" spans="1:63" x14ac:dyDescent="0.25">
      <c r="A40" s="217" t="s">
        <v>19</v>
      </c>
      <c r="B40" s="242"/>
      <c r="C40" s="242"/>
      <c r="D40" s="242"/>
      <c r="E40" s="242"/>
      <c r="F40" s="242"/>
      <c r="G40" s="27"/>
      <c r="H40" s="27"/>
      <c r="I40" s="27"/>
      <c r="J40" s="27"/>
      <c r="K40" s="27"/>
      <c r="L40" s="27"/>
      <c r="M40" s="27"/>
      <c r="N40" s="27"/>
      <c r="O40" s="27"/>
      <c r="P40" s="27"/>
      <c r="Q40" s="27"/>
      <c r="R40" s="242" t="s">
        <v>20</v>
      </c>
      <c r="S40" s="218"/>
      <c r="T40" s="218"/>
      <c r="U40" s="218"/>
      <c r="V40" s="218"/>
      <c r="W40" s="27"/>
      <c r="X40" s="27"/>
      <c r="Y40" s="27"/>
      <c r="Z40" s="27"/>
      <c r="AA40" s="27"/>
      <c r="AB40" s="27"/>
      <c r="AC40" s="107"/>
      <c r="AD40" s="30"/>
      <c r="AE40" s="29"/>
      <c r="AF40" s="245"/>
      <c r="AG40" s="245"/>
      <c r="AH40" s="245"/>
      <c r="AI40" s="245"/>
      <c r="AJ40" s="245"/>
      <c r="AK40" s="245"/>
      <c r="AL40" s="245"/>
      <c r="AM40" s="246"/>
      <c r="AN40" s="202"/>
      <c r="AO40" s="172"/>
      <c r="AP40" s="172"/>
      <c r="AQ40" s="172"/>
      <c r="AR40" s="172"/>
      <c r="AS40" s="172"/>
      <c r="AT40" s="172"/>
      <c r="AU40" s="203"/>
      <c r="AV40" s="215"/>
      <c r="AW40" s="216"/>
      <c r="AX40" s="216"/>
      <c r="AY40" s="216"/>
      <c r="AZ40" s="216"/>
      <c r="BA40" s="216"/>
      <c r="BB40" s="105"/>
      <c r="BC40" s="30"/>
      <c r="BD40" s="331"/>
      <c r="BE40" s="330"/>
      <c r="BF40" s="330"/>
      <c r="BG40" s="330"/>
      <c r="BH40" s="330"/>
      <c r="BI40" s="330"/>
      <c r="BJ40" s="330"/>
      <c r="BK40" s="330"/>
    </row>
    <row r="41" spans="1:63" x14ac:dyDescent="0.25">
      <c r="A41" s="251"/>
      <c r="B41" s="252"/>
      <c r="C41" s="252"/>
      <c r="D41" s="252"/>
      <c r="E41" s="252"/>
      <c r="F41" s="252"/>
      <c r="G41" s="252"/>
      <c r="H41" s="252"/>
      <c r="I41" s="252"/>
      <c r="J41" s="252"/>
      <c r="K41" s="252"/>
      <c r="L41" s="252"/>
      <c r="M41" s="252"/>
      <c r="N41" s="252"/>
      <c r="O41" s="252"/>
      <c r="P41" s="252"/>
      <c r="Q41" s="253"/>
      <c r="R41" s="251"/>
      <c r="S41" s="252"/>
      <c r="T41" s="252"/>
      <c r="U41" s="252"/>
      <c r="V41" s="252"/>
      <c r="W41" s="252"/>
      <c r="X41" s="252"/>
      <c r="Y41" s="252"/>
      <c r="Z41" s="252"/>
      <c r="AA41" s="252"/>
      <c r="AB41" s="252"/>
      <c r="AC41" s="253"/>
      <c r="AD41" s="30"/>
      <c r="AE41" s="29"/>
      <c r="AF41" s="245"/>
      <c r="AG41" s="245"/>
      <c r="AH41" s="245"/>
      <c r="AI41" s="245"/>
      <c r="AJ41" s="245"/>
      <c r="AK41" s="245"/>
      <c r="AL41" s="245"/>
      <c r="AM41" s="246"/>
      <c r="AN41" s="202"/>
      <c r="AO41" s="172"/>
      <c r="AP41" s="172"/>
      <c r="AQ41" s="172"/>
      <c r="AR41" s="172"/>
      <c r="AS41" s="172"/>
      <c r="AT41" s="172"/>
      <c r="AU41" s="203"/>
      <c r="AV41" s="217" t="s">
        <v>49</v>
      </c>
      <c r="AW41" s="218"/>
      <c r="AX41" s="218"/>
      <c r="AY41" s="218"/>
      <c r="AZ41" s="32"/>
      <c r="BA41" s="32"/>
      <c r="BB41" s="164" t="s">
        <v>50</v>
      </c>
      <c r="BC41" s="182"/>
      <c r="BD41" s="331"/>
      <c r="BE41" s="330"/>
      <c r="BF41" s="330"/>
      <c r="BG41" s="330"/>
      <c r="BH41" s="330"/>
      <c r="BI41" s="330"/>
      <c r="BJ41" s="330"/>
      <c r="BK41" s="330"/>
    </row>
    <row r="42" spans="1:63" x14ac:dyDescent="0.25">
      <c r="A42" s="217" t="s">
        <v>21</v>
      </c>
      <c r="B42" s="218"/>
      <c r="C42" s="218"/>
      <c r="D42" s="218"/>
      <c r="E42" s="218"/>
      <c r="F42" s="218"/>
      <c r="G42" s="27"/>
      <c r="H42" s="27"/>
      <c r="I42" s="27"/>
      <c r="J42" s="27"/>
      <c r="K42" s="27"/>
      <c r="L42" s="27"/>
      <c r="M42" s="27"/>
      <c r="N42" s="27"/>
      <c r="O42" s="27"/>
      <c r="P42" s="27"/>
      <c r="Q42" s="27"/>
      <c r="R42" s="242" t="s">
        <v>22</v>
      </c>
      <c r="S42" s="218"/>
      <c r="T42" s="218"/>
      <c r="U42" s="218"/>
      <c r="V42" s="218"/>
      <c r="W42" s="218"/>
      <c r="X42" s="218"/>
      <c r="Y42" s="218"/>
      <c r="Z42" s="27"/>
      <c r="AA42" s="27"/>
      <c r="AB42" s="27"/>
      <c r="AC42" s="107"/>
      <c r="AD42" s="30"/>
      <c r="AE42" s="29"/>
      <c r="AF42" s="245"/>
      <c r="AG42" s="245"/>
      <c r="AH42" s="245"/>
      <c r="AI42" s="245"/>
      <c r="AJ42" s="245"/>
      <c r="AK42" s="245"/>
      <c r="AL42" s="245"/>
      <c r="AM42" s="246"/>
      <c r="AN42" s="215"/>
      <c r="AO42" s="216"/>
      <c r="AP42" s="216"/>
      <c r="AQ42" s="216"/>
      <c r="AR42" s="216"/>
      <c r="AS42" s="216"/>
      <c r="AT42" s="105"/>
      <c r="AU42" s="203"/>
      <c r="AV42" s="178"/>
      <c r="AW42" s="166"/>
      <c r="AX42" s="166"/>
      <c r="AY42" s="166"/>
      <c r="AZ42" s="166"/>
      <c r="BA42" s="166"/>
      <c r="BB42" s="166"/>
      <c r="BC42" s="182"/>
      <c r="BD42" s="331"/>
      <c r="BE42" s="330"/>
      <c r="BF42" s="330"/>
      <c r="BG42" s="330"/>
      <c r="BH42" s="330"/>
      <c r="BI42" s="330"/>
      <c r="BJ42" s="330"/>
      <c r="BK42" s="330"/>
    </row>
    <row r="43" spans="1:63" x14ac:dyDescent="0.25">
      <c r="A43" s="215"/>
      <c r="B43" s="249"/>
      <c r="C43" s="249"/>
      <c r="D43" s="249"/>
      <c r="E43" s="249"/>
      <c r="F43" s="249"/>
      <c r="G43" s="249"/>
      <c r="H43" s="249"/>
      <c r="I43" s="249"/>
      <c r="J43" s="249"/>
      <c r="K43" s="249"/>
      <c r="L43" s="249"/>
      <c r="M43" s="249"/>
      <c r="N43" s="249"/>
      <c r="O43" s="249"/>
      <c r="P43" s="249"/>
      <c r="Q43" s="250"/>
      <c r="R43" s="215"/>
      <c r="S43" s="249"/>
      <c r="T43" s="249"/>
      <c r="U43" s="249"/>
      <c r="V43" s="249"/>
      <c r="W43" s="249"/>
      <c r="X43" s="249"/>
      <c r="Y43" s="249"/>
      <c r="Z43" s="249"/>
      <c r="AA43" s="249"/>
      <c r="AB43" s="249"/>
      <c r="AC43" s="250"/>
      <c r="AD43" s="30"/>
      <c r="AE43" s="29"/>
      <c r="AF43" s="245"/>
      <c r="AG43" s="245"/>
      <c r="AH43" s="245"/>
      <c r="AI43" s="245"/>
      <c r="AJ43" s="245"/>
      <c r="AK43" s="245"/>
      <c r="AL43" s="245"/>
      <c r="AM43" s="246"/>
      <c r="AN43" s="217" t="s">
        <v>49</v>
      </c>
      <c r="AO43" s="218"/>
      <c r="AP43" s="218"/>
      <c r="AQ43" s="218"/>
      <c r="AR43" s="32"/>
      <c r="AS43" s="32"/>
      <c r="AT43" s="164" t="s">
        <v>50</v>
      </c>
      <c r="AU43" s="203"/>
      <c r="AV43" s="178"/>
      <c r="AW43" s="166"/>
      <c r="AX43" s="166"/>
      <c r="AY43" s="166"/>
      <c r="AZ43" s="166"/>
      <c r="BA43" s="166"/>
      <c r="BB43" s="166"/>
      <c r="BC43" s="182"/>
      <c r="BD43" s="331"/>
      <c r="BE43" s="330"/>
      <c r="BF43" s="330"/>
      <c r="BG43" s="330"/>
      <c r="BH43" s="330"/>
      <c r="BI43" s="330"/>
      <c r="BJ43" s="330"/>
      <c r="BK43" s="330"/>
    </row>
    <row r="44" spans="1:63" x14ac:dyDescent="0.25">
      <c r="A44" s="235" t="s">
        <v>23</v>
      </c>
      <c r="B44" s="218"/>
      <c r="C44" s="218"/>
      <c r="D44" s="218"/>
      <c r="E44" s="218"/>
      <c r="F44" s="32"/>
      <c r="G44" s="32"/>
      <c r="H44" s="32"/>
      <c r="I44" s="32"/>
      <c r="J44" s="32"/>
      <c r="K44" s="32"/>
      <c r="L44" s="32"/>
      <c r="M44" s="32"/>
      <c r="N44" s="32"/>
      <c r="O44" s="32"/>
      <c r="P44" s="32"/>
      <c r="Q44" s="107"/>
      <c r="R44" s="218" t="s">
        <v>24</v>
      </c>
      <c r="S44" s="218"/>
      <c r="T44" s="218"/>
      <c r="U44" s="218"/>
      <c r="V44" s="218"/>
      <c r="W44" s="218"/>
      <c r="X44" s="218"/>
      <c r="Y44" s="218"/>
      <c r="Z44" s="218"/>
      <c r="AA44" s="218"/>
      <c r="AB44" s="32"/>
      <c r="AC44" s="32"/>
      <c r="AD44" s="30"/>
      <c r="AE44" s="29"/>
      <c r="AF44" s="245"/>
      <c r="AG44" s="245"/>
      <c r="AH44" s="245"/>
      <c r="AI44" s="245"/>
      <c r="AJ44" s="245"/>
      <c r="AK44" s="245"/>
      <c r="AL44" s="245"/>
      <c r="AM44" s="246"/>
      <c r="AN44" s="202"/>
      <c r="AO44" s="172"/>
      <c r="AP44" s="172"/>
      <c r="AQ44" s="172"/>
      <c r="AR44" s="172"/>
      <c r="AS44" s="172"/>
      <c r="AT44" s="172"/>
      <c r="AU44" s="203"/>
      <c r="AV44" s="219"/>
      <c r="AW44" s="220"/>
      <c r="AX44" s="220"/>
      <c r="AY44" s="220"/>
      <c r="AZ44" s="220"/>
      <c r="BA44" s="220"/>
      <c r="BB44" s="220"/>
      <c r="BC44" s="221"/>
      <c r="BD44" s="331"/>
      <c r="BE44" s="330"/>
      <c r="BF44" s="330"/>
      <c r="BG44" s="330"/>
      <c r="BH44" s="330"/>
      <c r="BI44" s="330"/>
      <c r="BJ44" s="330"/>
      <c r="BK44" s="330"/>
    </row>
    <row r="45" spans="1:63" x14ac:dyDescent="0.25">
      <c r="A45" s="29"/>
      <c r="B45" s="32"/>
      <c r="C45" s="32"/>
      <c r="D45" s="32"/>
      <c r="E45" s="32"/>
      <c r="F45" s="32"/>
      <c r="G45" s="32"/>
      <c r="H45" s="32"/>
      <c r="I45" s="32"/>
      <c r="J45" s="32"/>
      <c r="K45" s="32"/>
      <c r="L45" s="32"/>
      <c r="M45" s="32"/>
      <c r="N45" s="32"/>
      <c r="O45" s="32"/>
      <c r="P45" s="32"/>
      <c r="Q45" s="30"/>
      <c r="R45" s="32"/>
      <c r="S45" s="32"/>
      <c r="T45" s="32"/>
      <c r="U45" s="32"/>
      <c r="V45" s="32"/>
      <c r="W45" s="32"/>
      <c r="X45" s="32"/>
      <c r="Y45" s="32"/>
      <c r="Z45" s="32"/>
      <c r="AA45" s="32"/>
      <c r="AB45" s="32"/>
      <c r="AC45" s="32"/>
      <c r="AD45" s="30"/>
      <c r="AE45" s="29"/>
      <c r="AF45" s="245"/>
      <c r="AG45" s="245"/>
      <c r="AH45" s="245"/>
      <c r="AI45" s="245"/>
      <c r="AJ45" s="245"/>
      <c r="AK45" s="245"/>
      <c r="AL45" s="245"/>
      <c r="AM45" s="246"/>
      <c r="AN45" s="219"/>
      <c r="AO45" s="220"/>
      <c r="AP45" s="220"/>
      <c r="AQ45" s="220"/>
      <c r="AR45" s="220"/>
      <c r="AS45" s="220"/>
      <c r="AT45" s="220"/>
      <c r="AU45" s="221"/>
      <c r="AV45" s="204" t="s">
        <v>51</v>
      </c>
      <c r="AW45" s="166"/>
      <c r="AX45" s="166"/>
      <c r="AY45" s="166"/>
      <c r="AZ45" s="166"/>
      <c r="BA45" s="166"/>
      <c r="BB45" s="166"/>
      <c r="BC45" s="182"/>
      <c r="BD45" s="331"/>
      <c r="BE45" s="330"/>
      <c r="BF45" s="330"/>
      <c r="BG45" s="330"/>
      <c r="BH45" s="330"/>
      <c r="BI45" s="330"/>
      <c r="BJ45" s="330"/>
      <c r="BK45" s="330"/>
    </row>
    <row r="46" spans="1:63" x14ac:dyDescent="0.25">
      <c r="A46" s="29"/>
      <c r="B46" s="32"/>
      <c r="C46" s="32"/>
      <c r="D46" s="32"/>
      <c r="E46" s="32"/>
      <c r="F46" s="32"/>
      <c r="G46" s="32"/>
      <c r="H46" s="32"/>
      <c r="I46" s="32"/>
      <c r="J46" s="32"/>
      <c r="K46" s="32"/>
      <c r="L46" s="32"/>
      <c r="M46" s="32"/>
      <c r="N46" s="32"/>
      <c r="O46" s="32"/>
      <c r="P46" s="32"/>
      <c r="Q46" s="30"/>
      <c r="R46" s="241" t="s">
        <v>25</v>
      </c>
      <c r="S46" s="241"/>
      <c r="T46" s="232"/>
      <c r="U46" s="233"/>
      <c r="V46" s="233"/>
      <c r="W46" s="233"/>
      <c r="X46" s="233"/>
      <c r="Y46" s="233"/>
      <c r="Z46" s="233"/>
      <c r="AA46" s="234"/>
      <c r="AB46" s="32"/>
      <c r="AC46" s="32"/>
      <c r="AD46" s="30"/>
      <c r="AE46" s="29"/>
      <c r="AF46" s="245"/>
      <c r="AG46" s="245"/>
      <c r="AH46" s="245"/>
      <c r="AI46" s="245"/>
      <c r="AJ46" s="245"/>
      <c r="AK46" s="245"/>
      <c r="AL46" s="245"/>
      <c r="AM46" s="246"/>
      <c r="AN46" s="204" t="s">
        <v>51</v>
      </c>
      <c r="AO46" s="166"/>
      <c r="AP46" s="166"/>
      <c r="AQ46" s="166"/>
      <c r="AR46" s="166"/>
      <c r="AS46" s="166"/>
      <c r="AT46" s="166"/>
      <c r="AU46" s="182"/>
      <c r="AV46" s="178"/>
      <c r="AW46" s="166"/>
      <c r="AX46" s="166"/>
      <c r="AY46" s="166"/>
      <c r="AZ46" s="166"/>
      <c r="BA46" s="166"/>
      <c r="BB46" s="166"/>
      <c r="BC46" s="182"/>
      <c r="BD46" s="331"/>
      <c r="BE46" s="330"/>
      <c r="BF46" s="330"/>
      <c r="BG46" s="330"/>
      <c r="BH46" s="330"/>
      <c r="BI46" s="330"/>
      <c r="BJ46" s="330"/>
      <c r="BK46" s="330"/>
    </row>
    <row r="47" spans="1:63" x14ac:dyDescent="0.25">
      <c r="A47" s="29"/>
      <c r="B47" s="32"/>
      <c r="C47" s="32"/>
      <c r="D47" s="32"/>
      <c r="E47" s="32"/>
      <c r="F47" s="32"/>
      <c r="G47" s="32"/>
      <c r="H47" s="32"/>
      <c r="I47" s="32"/>
      <c r="J47" s="32"/>
      <c r="K47" s="32"/>
      <c r="L47" s="32"/>
      <c r="M47" s="32"/>
      <c r="N47" s="32"/>
      <c r="O47" s="32"/>
      <c r="P47" s="32"/>
      <c r="Q47" s="30"/>
      <c r="R47" s="32"/>
      <c r="S47" s="32"/>
      <c r="T47" s="32"/>
      <c r="U47" s="32"/>
      <c r="V47" s="32"/>
      <c r="W47" s="32"/>
      <c r="X47" s="32"/>
      <c r="Y47" s="32"/>
      <c r="Z47" s="32"/>
      <c r="AA47" s="32"/>
      <c r="AB47" s="32"/>
      <c r="AC47" s="32"/>
      <c r="AD47" s="30"/>
      <c r="AE47" s="29"/>
      <c r="AF47" s="245"/>
      <c r="AG47" s="245"/>
      <c r="AH47" s="245"/>
      <c r="AI47" s="245"/>
      <c r="AJ47" s="245"/>
      <c r="AK47" s="245"/>
      <c r="AL47" s="245"/>
      <c r="AM47" s="246"/>
      <c r="AN47" s="29"/>
      <c r="AO47" s="32"/>
      <c r="AP47" s="32"/>
      <c r="AQ47" s="32"/>
      <c r="AR47" s="32"/>
      <c r="AS47" s="32"/>
      <c r="AT47" s="32"/>
      <c r="AU47" s="30"/>
      <c r="AV47" s="178"/>
      <c r="AW47" s="166"/>
      <c r="AX47" s="166"/>
      <c r="AY47" s="166"/>
      <c r="AZ47" s="166"/>
      <c r="BA47" s="166"/>
      <c r="BB47" s="166"/>
      <c r="BC47" s="182"/>
      <c r="BD47" s="331"/>
      <c r="BE47" s="330"/>
      <c r="BF47" s="330"/>
      <c r="BG47" s="330"/>
      <c r="BH47" s="330"/>
      <c r="BI47" s="330"/>
      <c r="BJ47" s="330"/>
      <c r="BK47" s="330"/>
    </row>
    <row r="48" spans="1:63" x14ac:dyDescent="0.25">
      <c r="A48" s="29"/>
      <c r="B48" s="32"/>
      <c r="C48" s="32"/>
      <c r="D48" s="32"/>
      <c r="E48" s="32"/>
      <c r="F48" s="32"/>
      <c r="G48" s="32"/>
      <c r="H48" s="32"/>
      <c r="I48" s="32"/>
      <c r="J48" s="32"/>
      <c r="K48" s="32"/>
      <c r="L48" s="32"/>
      <c r="M48" s="32"/>
      <c r="N48" s="32"/>
      <c r="O48" s="32"/>
      <c r="P48" s="32"/>
      <c r="Q48" s="30"/>
      <c r="R48" s="241" t="s">
        <v>26</v>
      </c>
      <c r="S48" s="241"/>
      <c r="T48" s="232"/>
      <c r="U48" s="233"/>
      <c r="V48" s="233"/>
      <c r="W48" s="233"/>
      <c r="X48" s="233"/>
      <c r="Y48" s="233"/>
      <c r="Z48" s="233"/>
      <c r="AA48" s="234"/>
      <c r="AB48" s="32"/>
      <c r="AC48" s="32"/>
      <c r="AD48" s="30"/>
      <c r="AE48" s="29"/>
      <c r="AF48" s="245"/>
      <c r="AG48" s="245"/>
      <c r="AH48" s="245"/>
      <c r="AI48" s="245"/>
      <c r="AJ48" s="245"/>
      <c r="AK48" s="245"/>
      <c r="AL48" s="245"/>
      <c r="AM48" s="246"/>
      <c r="AN48" s="202"/>
      <c r="AO48" s="172"/>
      <c r="AP48" s="172"/>
      <c r="AQ48" s="172"/>
      <c r="AR48" s="172"/>
      <c r="AS48" s="172"/>
      <c r="AT48" s="172"/>
      <c r="AU48" s="203"/>
      <c r="AV48" s="222"/>
      <c r="AW48" s="223"/>
      <c r="AX48" s="223"/>
      <c r="AY48" s="223"/>
      <c r="AZ48" s="223"/>
      <c r="BA48" s="223"/>
      <c r="BB48" s="223"/>
      <c r="BC48" s="224"/>
      <c r="BD48" s="331"/>
      <c r="BE48" s="330"/>
      <c r="BF48" s="330"/>
      <c r="BG48" s="330"/>
      <c r="BH48" s="330"/>
      <c r="BI48" s="330"/>
      <c r="BJ48" s="330"/>
      <c r="BK48" s="330"/>
    </row>
    <row r="49" spans="1:63" x14ac:dyDescent="0.25">
      <c r="A49" s="29"/>
      <c r="B49" s="32"/>
      <c r="C49" s="32"/>
      <c r="D49" s="32"/>
      <c r="E49" s="32"/>
      <c r="F49" s="32"/>
      <c r="G49" s="32"/>
      <c r="H49" s="32"/>
      <c r="I49" s="32"/>
      <c r="J49" s="32"/>
      <c r="K49" s="32"/>
      <c r="L49" s="32"/>
      <c r="M49" s="32"/>
      <c r="N49" s="32"/>
      <c r="O49" s="32"/>
      <c r="P49" s="32"/>
      <c r="Q49" s="30"/>
      <c r="R49" s="32"/>
      <c r="S49" s="32"/>
      <c r="T49" s="32"/>
      <c r="U49" s="32"/>
      <c r="V49" s="32"/>
      <c r="W49" s="32"/>
      <c r="X49" s="32"/>
      <c r="Y49" s="32"/>
      <c r="Z49" s="32"/>
      <c r="AA49" s="32"/>
      <c r="AB49" s="32"/>
      <c r="AC49" s="32"/>
      <c r="AD49" s="30"/>
      <c r="AE49" s="29"/>
      <c r="AF49" s="245"/>
      <c r="AG49" s="245"/>
      <c r="AH49" s="245"/>
      <c r="AI49" s="245"/>
      <c r="AJ49" s="245"/>
      <c r="AK49" s="245"/>
      <c r="AL49" s="245"/>
      <c r="AM49" s="246"/>
      <c r="AN49" s="222"/>
      <c r="AO49" s="223"/>
      <c r="AP49" s="223"/>
      <c r="AQ49" s="223"/>
      <c r="AR49" s="223"/>
      <c r="AS49" s="223"/>
      <c r="AT49" s="223"/>
      <c r="AU49" s="224"/>
      <c r="AV49" s="167" t="s">
        <v>52</v>
      </c>
      <c r="AW49" s="165"/>
      <c r="AX49" s="165"/>
      <c r="AY49" s="165"/>
      <c r="AZ49" s="111"/>
      <c r="BA49" s="166"/>
      <c r="BB49" s="166"/>
      <c r="BC49" s="182"/>
      <c r="BD49" s="331"/>
      <c r="BE49" s="330"/>
      <c r="BF49" s="330"/>
      <c r="BG49" s="330"/>
      <c r="BH49" s="330"/>
      <c r="BI49" s="330"/>
      <c r="BJ49" s="330"/>
      <c r="BK49" s="330"/>
    </row>
    <row r="50" spans="1:63" x14ac:dyDescent="0.25">
      <c r="A50" s="229"/>
      <c r="B50" s="230"/>
      <c r="C50" s="230"/>
      <c r="D50" s="230"/>
      <c r="E50" s="230"/>
      <c r="F50" s="230"/>
      <c r="G50" s="230"/>
      <c r="H50" s="230"/>
      <c r="I50" s="230"/>
      <c r="J50" s="230"/>
      <c r="K50" s="230"/>
      <c r="L50" s="230"/>
      <c r="M50" s="230"/>
      <c r="N50" s="230"/>
      <c r="O50" s="230"/>
      <c r="P50" s="230"/>
      <c r="Q50" s="231"/>
      <c r="R50" s="32"/>
      <c r="S50" s="32"/>
      <c r="T50" s="32"/>
      <c r="U50" s="32"/>
      <c r="V50" s="32"/>
      <c r="W50" s="32"/>
      <c r="X50" s="32"/>
      <c r="Y50" s="32"/>
      <c r="Z50" s="32"/>
      <c r="AA50" s="32"/>
      <c r="AB50" s="32"/>
      <c r="AC50" s="32"/>
      <c r="AD50" s="30"/>
      <c r="AE50" s="29"/>
      <c r="AF50" s="245"/>
      <c r="AG50" s="245"/>
      <c r="AH50" s="245"/>
      <c r="AI50" s="245"/>
      <c r="AJ50" s="245"/>
      <c r="AK50" s="245"/>
      <c r="AL50" s="245"/>
      <c r="AM50" s="246"/>
      <c r="AN50" s="167" t="s">
        <v>52</v>
      </c>
      <c r="AO50" s="165"/>
      <c r="AP50" s="165"/>
      <c r="AQ50" s="165"/>
      <c r="AR50" s="111"/>
      <c r="AS50" s="166"/>
      <c r="AT50" s="166"/>
      <c r="AU50" s="182"/>
      <c r="AV50" s="178"/>
      <c r="AW50" s="166"/>
      <c r="AX50" s="166"/>
      <c r="AY50" s="166"/>
      <c r="AZ50" s="166"/>
      <c r="BA50" s="166"/>
      <c r="BB50" s="166"/>
      <c r="BC50" s="182"/>
      <c r="BD50" s="331"/>
      <c r="BE50" s="330"/>
      <c r="BF50" s="330"/>
      <c r="BG50" s="330"/>
      <c r="BH50" s="330"/>
      <c r="BI50" s="330"/>
      <c r="BJ50" s="330"/>
      <c r="BK50" s="330"/>
    </row>
    <row r="51" spans="1:63" x14ac:dyDescent="0.25">
      <c r="A51" s="213" t="s">
        <v>316</v>
      </c>
      <c r="B51" s="214"/>
      <c r="C51" s="214"/>
      <c r="D51" s="214"/>
      <c r="E51" s="214"/>
      <c r="F51" s="214"/>
      <c r="G51" s="214"/>
      <c r="H51" s="214"/>
      <c r="I51" s="214"/>
      <c r="J51" s="46"/>
      <c r="K51" s="46"/>
      <c r="L51" s="46"/>
      <c r="M51" s="46"/>
      <c r="N51" s="46"/>
      <c r="O51" s="46"/>
      <c r="P51" s="46"/>
      <c r="Q51" s="92"/>
      <c r="R51" s="46"/>
      <c r="S51" s="46"/>
      <c r="T51" s="46"/>
      <c r="U51" s="46"/>
      <c r="V51" s="46"/>
      <c r="W51" s="46"/>
      <c r="X51" s="46"/>
      <c r="Y51" s="46"/>
      <c r="Z51" s="46"/>
      <c r="AA51" s="46"/>
      <c r="AB51" s="46"/>
      <c r="AC51" s="288" t="s">
        <v>53</v>
      </c>
      <c r="AD51" s="289"/>
      <c r="AE51" s="45"/>
      <c r="AF51" s="46"/>
      <c r="AG51" s="46"/>
      <c r="AH51" s="46"/>
      <c r="AI51" s="46"/>
      <c r="AJ51" s="46"/>
      <c r="AK51" s="46"/>
      <c r="AL51" s="46"/>
      <c r="AM51" s="169" t="s">
        <v>54</v>
      </c>
      <c r="AN51" s="205"/>
      <c r="AO51" s="206"/>
      <c r="AP51" s="206"/>
      <c r="AQ51" s="206"/>
      <c r="AR51" s="206"/>
      <c r="AS51" s="206"/>
      <c r="AT51" s="227" t="s">
        <v>74</v>
      </c>
      <c r="AU51" s="228"/>
      <c r="AV51" s="45"/>
      <c r="AW51" s="46"/>
      <c r="AX51" s="46"/>
      <c r="AY51" s="46"/>
      <c r="AZ51" s="46"/>
      <c r="BA51" s="46"/>
      <c r="BB51" s="227" t="s">
        <v>286</v>
      </c>
      <c r="BC51" s="228"/>
      <c r="BD51" s="331"/>
      <c r="BE51" s="330"/>
      <c r="BF51" s="330"/>
      <c r="BG51" s="330"/>
      <c r="BH51" s="330"/>
      <c r="BI51" s="330"/>
      <c r="BJ51" s="330"/>
      <c r="BK51" s="330"/>
    </row>
    <row r="52" spans="1:63" x14ac:dyDescent="0.25">
      <c r="A52" s="235" t="s">
        <v>304</v>
      </c>
      <c r="B52" s="236"/>
      <c r="C52" s="236"/>
      <c r="D52" s="236"/>
      <c r="E52" s="236"/>
      <c r="F52" s="236"/>
      <c r="G52" s="237"/>
      <c r="H52" s="237"/>
      <c r="I52" s="237"/>
      <c r="J52" s="237"/>
      <c r="K52" s="237"/>
      <c r="L52" s="237"/>
      <c r="M52" s="237"/>
      <c r="N52" s="237"/>
      <c r="O52" s="237"/>
      <c r="P52" s="237"/>
      <c r="Q52" s="237"/>
      <c r="R52" s="238"/>
      <c r="S52" s="27"/>
      <c r="T52" s="27"/>
      <c r="U52" s="27"/>
      <c r="V52" s="27"/>
      <c r="W52" s="27"/>
      <c r="X52" s="27"/>
      <c r="Y52" s="27"/>
      <c r="Z52" s="27"/>
      <c r="AA52" s="27"/>
      <c r="AB52" s="27"/>
      <c r="AC52" s="27"/>
      <c r="AD52" s="107"/>
      <c r="AE52" s="290" t="s">
        <v>272</v>
      </c>
      <c r="AF52" s="291"/>
      <c r="AG52" s="291"/>
      <c r="AH52" s="291"/>
      <c r="AI52" s="291"/>
      <c r="AJ52" s="291"/>
      <c r="AK52" s="291"/>
      <c r="AL52" s="291"/>
      <c r="AM52" s="292"/>
      <c r="AN52" s="323" t="s">
        <v>285</v>
      </c>
      <c r="AO52" s="324"/>
      <c r="AP52" s="324"/>
      <c r="AQ52" s="324"/>
      <c r="AR52" s="324"/>
      <c r="AS52" s="324"/>
      <c r="AT52" s="324"/>
      <c r="AU52" s="325"/>
    </row>
    <row r="53" spans="1:63" x14ac:dyDescent="0.25">
      <c r="A53" s="29"/>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0"/>
      <c r="AE53" s="29"/>
      <c r="AF53" s="103"/>
      <c r="AG53" s="60" t="s">
        <v>57</v>
      </c>
      <c r="AH53" s="32" t="s">
        <v>58</v>
      </c>
      <c r="AI53" s="129" t="s">
        <v>274</v>
      </c>
      <c r="AJ53" s="104"/>
      <c r="AK53" s="129" t="s">
        <v>60</v>
      </c>
      <c r="AL53" s="104"/>
      <c r="AM53" s="30"/>
      <c r="AN53" s="326"/>
      <c r="AO53" s="327"/>
      <c r="AP53" s="327"/>
      <c r="AQ53" s="327"/>
      <c r="AR53" s="327"/>
      <c r="AS53" s="327"/>
      <c r="AT53" s="327"/>
      <c r="AU53" s="328"/>
    </row>
    <row r="54" spans="1:63" x14ac:dyDescent="0.25">
      <c r="A54" s="29"/>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6"/>
      <c r="AE54" s="29"/>
      <c r="AF54" s="32"/>
      <c r="AG54" s="32"/>
      <c r="AH54" s="32"/>
      <c r="AI54" s="312" t="s">
        <v>275</v>
      </c>
      <c r="AJ54" s="313"/>
      <c r="AK54" s="32"/>
      <c r="AL54" s="32"/>
      <c r="AM54" s="30"/>
      <c r="AN54" s="326"/>
      <c r="AO54" s="327"/>
      <c r="AP54" s="327"/>
      <c r="AQ54" s="327"/>
      <c r="AR54" s="327"/>
      <c r="AS54" s="327"/>
      <c r="AT54" s="327"/>
      <c r="AU54" s="328"/>
    </row>
    <row r="55" spans="1:63" x14ac:dyDescent="0.25">
      <c r="A55" s="29"/>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6"/>
      <c r="AE55" s="29"/>
      <c r="AF55" s="32" t="s">
        <v>61</v>
      </c>
      <c r="AG55" s="32"/>
      <c r="AH55" s="32"/>
      <c r="AI55" s="32"/>
      <c r="AJ55" s="32"/>
      <c r="AK55" s="32"/>
      <c r="AL55" s="32"/>
      <c r="AM55" s="30"/>
      <c r="AN55" s="282" t="s">
        <v>319</v>
      </c>
      <c r="AO55" s="283"/>
      <c r="AP55" s="283"/>
      <c r="AQ55" s="283"/>
      <c r="AR55" s="283"/>
      <c r="AS55" s="283"/>
      <c r="AT55" s="283"/>
      <c r="AU55" s="284"/>
    </row>
    <row r="56" spans="1:63" x14ac:dyDescent="0.25">
      <c r="A56" s="29"/>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6"/>
      <c r="AE56" s="29"/>
      <c r="AF56" s="32"/>
      <c r="AG56" s="32"/>
      <c r="AH56" s="32"/>
      <c r="AI56" s="32"/>
      <c r="AJ56" s="32"/>
      <c r="AK56" s="32"/>
      <c r="AL56" s="32"/>
      <c r="AM56" s="30"/>
      <c r="AN56" s="285"/>
      <c r="AO56" s="286"/>
      <c r="AP56" s="286"/>
      <c r="AQ56" s="286"/>
      <c r="AR56" s="286"/>
      <c r="AS56" s="286"/>
      <c r="AT56" s="286"/>
      <c r="AU56" s="287"/>
    </row>
    <row r="57" spans="1:63" x14ac:dyDescent="0.25">
      <c r="A57" s="29"/>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6"/>
      <c r="AE57" s="29"/>
      <c r="AF57" s="60"/>
      <c r="AG57" s="32" t="s">
        <v>57</v>
      </c>
      <c r="AH57" s="32" t="s">
        <v>58</v>
      </c>
      <c r="AI57" s="32"/>
      <c r="AJ57" s="243" t="s">
        <v>62</v>
      </c>
      <c r="AK57" s="243"/>
      <c r="AL57" s="293"/>
      <c r="AM57" s="294"/>
      <c r="AN57" s="285"/>
      <c r="AO57" s="286"/>
      <c r="AP57" s="286"/>
      <c r="AQ57" s="286"/>
      <c r="AR57" s="286"/>
      <c r="AS57" s="286"/>
      <c r="AT57" s="286"/>
      <c r="AU57" s="287"/>
    </row>
    <row r="58" spans="1:63" x14ac:dyDescent="0.25">
      <c r="A58" s="29"/>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6"/>
      <c r="AE58" s="29"/>
      <c r="AF58" s="32"/>
      <c r="AG58" s="32"/>
      <c r="AH58" s="32"/>
      <c r="AI58" s="32"/>
      <c r="AJ58" s="32"/>
      <c r="AK58" s="32"/>
      <c r="AL58" s="32"/>
      <c r="AM58" s="30"/>
      <c r="AN58" s="285"/>
      <c r="AO58" s="286"/>
      <c r="AP58" s="286"/>
      <c r="AQ58" s="286"/>
      <c r="AR58" s="286"/>
      <c r="AS58" s="286"/>
      <c r="AT58" s="286"/>
      <c r="AU58" s="287"/>
    </row>
    <row r="59" spans="1:63" x14ac:dyDescent="0.25">
      <c r="A59" s="29"/>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6"/>
      <c r="AE59" s="295" t="s">
        <v>63</v>
      </c>
      <c r="AF59" s="297" t="s">
        <v>64</v>
      </c>
      <c r="AG59" s="297"/>
      <c r="AH59" s="297"/>
      <c r="AI59" s="297"/>
      <c r="AJ59" s="297"/>
      <c r="AK59" s="297"/>
      <c r="AL59" s="297"/>
      <c r="AM59" s="298"/>
      <c r="AN59" s="285"/>
      <c r="AO59" s="286"/>
      <c r="AP59" s="286"/>
      <c r="AQ59" s="286"/>
      <c r="AR59" s="286"/>
      <c r="AS59" s="286"/>
      <c r="AT59" s="286"/>
      <c r="AU59" s="287"/>
    </row>
    <row r="60" spans="1:63" x14ac:dyDescent="0.25">
      <c r="A60" s="29"/>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6"/>
      <c r="AE60" s="296"/>
      <c r="AF60" s="297"/>
      <c r="AG60" s="297"/>
      <c r="AH60" s="297"/>
      <c r="AI60" s="297"/>
      <c r="AJ60" s="297"/>
      <c r="AK60" s="297"/>
      <c r="AL60" s="297"/>
      <c r="AM60" s="298"/>
      <c r="AN60" s="285"/>
      <c r="AO60" s="286"/>
      <c r="AP60" s="286"/>
      <c r="AQ60" s="286"/>
      <c r="AR60" s="286"/>
      <c r="AS60" s="286"/>
      <c r="AT60" s="286"/>
      <c r="AU60" s="287"/>
    </row>
    <row r="61" spans="1:63" x14ac:dyDescent="0.25">
      <c r="A61" s="29"/>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6"/>
      <c r="AE61" s="29"/>
      <c r="AF61" s="32"/>
      <c r="AG61" s="32"/>
      <c r="AH61" s="32"/>
      <c r="AI61" s="32"/>
      <c r="AJ61" s="32"/>
      <c r="AK61" s="32"/>
      <c r="AL61" s="32"/>
      <c r="AM61" s="30"/>
      <c r="AN61" s="285"/>
      <c r="AO61" s="286"/>
      <c r="AP61" s="286"/>
      <c r="AQ61" s="286"/>
      <c r="AR61" s="286"/>
      <c r="AS61" s="286"/>
      <c r="AT61" s="286"/>
      <c r="AU61" s="287"/>
    </row>
    <row r="62" spans="1:63" x14ac:dyDescent="0.25">
      <c r="A62" s="29"/>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6"/>
      <c r="AE62" s="29"/>
      <c r="AF62" s="60"/>
      <c r="AG62" s="32" t="s">
        <v>65</v>
      </c>
      <c r="AH62" s="60"/>
      <c r="AI62" s="32" t="s">
        <v>66</v>
      </c>
      <c r="AJ62" s="60"/>
      <c r="AK62" s="32" t="s">
        <v>58</v>
      </c>
      <c r="AL62" s="32"/>
      <c r="AM62" s="30"/>
      <c r="AN62" s="285"/>
      <c r="AO62" s="286"/>
      <c r="AP62" s="286"/>
      <c r="AQ62" s="286"/>
      <c r="AR62" s="286"/>
      <c r="AS62" s="286"/>
      <c r="AT62" s="286"/>
      <c r="AU62" s="287"/>
    </row>
    <row r="63" spans="1:63" x14ac:dyDescent="0.25">
      <c r="A63" s="29"/>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6"/>
      <c r="AE63" s="29"/>
      <c r="AF63" s="32"/>
      <c r="AG63" s="32"/>
      <c r="AH63" s="32"/>
      <c r="AI63" s="32"/>
      <c r="AJ63" s="32"/>
      <c r="AK63" s="32"/>
      <c r="AL63" s="32"/>
      <c r="AM63" s="30"/>
      <c r="AN63" s="285"/>
      <c r="AO63" s="286"/>
      <c r="AP63" s="286"/>
      <c r="AQ63" s="286"/>
      <c r="AR63" s="286"/>
      <c r="AS63" s="286"/>
      <c r="AT63" s="286"/>
      <c r="AU63" s="287"/>
    </row>
    <row r="64" spans="1:63" x14ac:dyDescent="0.25">
      <c r="A64" s="29"/>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6"/>
      <c r="AE64" s="29"/>
      <c r="AF64" s="247" t="s">
        <v>308</v>
      </c>
      <c r="AG64" s="247"/>
      <c r="AH64" s="247"/>
      <c r="AI64" s="247"/>
      <c r="AJ64" s="247"/>
      <c r="AK64" s="247"/>
      <c r="AL64" s="247"/>
      <c r="AM64" s="248"/>
      <c r="AN64" s="285"/>
      <c r="AO64" s="286"/>
      <c r="AP64" s="286"/>
      <c r="AQ64" s="286"/>
      <c r="AR64" s="286"/>
      <c r="AS64" s="286"/>
      <c r="AT64" s="286"/>
      <c r="AU64" s="287"/>
    </row>
    <row r="65" spans="1:47" x14ac:dyDescent="0.25">
      <c r="A65" s="29"/>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6"/>
      <c r="AE65" s="29"/>
      <c r="AF65" s="247"/>
      <c r="AG65" s="247"/>
      <c r="AH65" s="247"/>
      <c r="AI65" s="247"/>
      <c r="AJ65" s="247"/>
      <c r="AK65" s="247"/>
      <c r="AL65" s="247"/>
      <c r="AM65" s="248"/>
      <c r="AN65" s="285"/>
      <c r="AO65" s="286"/>
      <c r="AP65" s="286"/>
      <c r="AQ65" s="286"/>
      <c r="AR65" s="286"/>
      <c r="AS65" s="286"/>
      <c r="AT65" s="286"/>
      <c r="AU65" s="287"/>
    </row>
    <row r="66" spans="1:47" ht="15.75" thickBot="1" x14ac:dyDescent="0.3">
      <c r="A66" s="29"/>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6"/>
      <c r="AE66" s="29"/>
      <c r="AF66" s="32"/>
      <c r="AG66" s="32"/>
      <c r="AH66" s="32"/>
      <c r="AI66" s="32"/>
      <c r="AJ66" s="32"/>
      <c r="AK66" s="32"/>
      <c r="AL66" s="32"/>
      <c r="AM66" s="30"/>
      <c r="AN66" s="285"/>
      <c r="AO66" s="286"/>
      <c r="AP66" s="286"/>
      <c r="AQ66" s="286"/>
      <c r="AR66" s="286"/>
      <c r="AS66" s="286"/>
      <c r="AT66" s="286"/>
      <c r="AU66" s="287"/>
    </row>
    <row r="67" spans="1:47" x14ac:dyDescent="0.25">
      <c r="A67" s="29"/>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6"/>
      <c r="AE67" s="29"/>
      <c r="AF67" s="299" t="s">
        <v>67</v>
      </c>
      <c r="AG67" s="300"/>
      <c r="AH67" s="300"/>
      <c r="AI67" s="300"/>
      <c r="AJ67" s="315" t="s">
        <v>68</v>
      </c>
      <c r="AK67" s="315"/>
      <c r="AL67" s="315"/>
      <c r="AM67" s="315"/>
      <c r="AN67" s="285"/>
      <c r="AO67" s="286"/>
      <c r="AP67" s="286"/>
      <c r="AQ67" s="286"/>
      <c r="AR67" s="286"/>
      <c r="AS67" s="286"/>
      <c r="AT67" s="286"/>
      <c r="AU67" s="287"/>
    </row>
    <row r="68" spans="1:47" x14ac:dyDescent="0.25">
      <c r="A68" s="29"/>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6"/>
      <c r="AE68" s="29"/>
      <c r="AF68" s="301"/>
      <c r="AG68" s="302"/>
      <c r="AH68" s="302"/>
      <c r="AI68" s="302"/>
      <c r="AJ68" s="308" t="s">
        <v>69</v>
      </c>
      <c r="AK68" s="308"/>
      <c r="AL68" s="308" t="s">
        <v>70</v>
      </c>
      <c r="AM68" s="308"/>
      <c r="AN68" s="285"/>
      <c r="AO68" s="286"/>
      <c r="AP68" s="286"/>
      <c r="AQ68" s="286"/>
      <c r="AR68" s="286"/>
      <c r="AS68" s="286"/>
      <c r="AT68" s="286"/>
      <c r="AU68" s="287"/>
    </row>
    <row r="69" spans="1:47" x14ac:dyDescent="0.25">
      <c r="A69" s="29"/>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6"/>
      <c r="AE69" s="29"/>
      <c r="AF69" s="309"/>
      <c r="AG69" s="310"/>
      <c r="AH69" s="310"/>
      <c r="AI69" s="310"/>
      <c r="AJ69" s="311"/>
      <c r="AK69" s="311"/>
      <c r="AL69" s="311"/>
      <c r="AM69" s="311"/>
      <c r="AN69" s="285"/>
      <c r="AO69" s="286"/>
      <c r="AP69" s="286"/>
      <c r="AQ69" s="286"/>
      <c r="AR69" s="286"/>
      <c r="AS69" s="286"/>
      <c r="AT69" s="286"/>
      <c r="AU69" s="287"/>
    </row>
    <row r="70" spans="1:47" x14ac:dyDescent="0.25">
      <c r="A70" s="29"/>
      <c r="B70" s="245"/>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6"/>
      <c r="AE70" s="29"/>
      <c r="AF70" s="309"/>
      <c r="AG70" s="310"/>
      <c r="AH70" s="310"/>
      <c r="AI70" s="310"/>
      <c r="AJ70" s="311"/>
      <c r="AK70" s="311"/>
      <c r="AL70" s="311"/>
      <c r="AM70" s="311"/>
      <c r="AN70" s="285"/>
      <c r="AO70" s="286"/>
      <c r="AP70" s="286"/>
      <c r="AQ70" s="286"/>
      <c r="AR70" s="286"/>
      <c r="AS70" s="286"/>
      <c r="AT70" s="286"/>
      <c r="AU70" s="287"/>
    </row>
    <row r="71" spans="1:47" ht="15.75" thickBot="1" x14ac:dyDescent="0.3">
      <c r="A71" s="29"/>
      <c r="B71" s="245"/>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6"/>
      <c r="AE71" s="29"/>
      <c r="AF71" s="347"/>
      <c r="AG71" s="348"/>
      <c r="AH71" s="348"/>
      <c r="AI71" s="348"/>
      <c r="AJ71" s="349"/>
      <c r="AK71" s="349"/>
      <c r="AL71" s="349"/>
      <c r="AM71" s="349"/>
      <c r="AN71" s="285"/>
      <c r="AO71" s="286"/>
      <c r="AP71" s="286"/>
      <c r="AQ71" s="286"/>
      <c r="AR71" s="286"/>
      <c r="AS71" s="286"/>
      <c r="AT71" s="286"/>
      <c r="AU71" s="287"/>
    </row>
    <row r="72" spans="1:47" x14ac:dyDescent="0.25">
      <c r="A72" s="29"/>
      <c r="B72" s="245"/>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6"/>
      <c r="AE72" s="29"/>
      <c r="AF72" s="32"/>
      <c r="AG72" s="32"/>
      <c r="AH72" s="32"/>
      <c r="AI72" s="32"/>
      <c r="AJ72" s="32"/>
      <c r="AK72" s="32"/>
      <c r="AL72" s="32"/>
      <c r="AM72" s="30"/>
      <c r="AN72" s="285"/>
      <c r="AO72" s="286"/>
      <c r="AP72" s="286"/>
      <c r="AQ72" s="286"/>
      <c r="AR72" s="286"/>
      <c r="AS72" s="286"/>
      <c r="AT72" s="286"/>
      <c r="AU72" s="287"/>
    </row>
    <row r="73" spans="1:47" x14ac:dyDescent="0.25">
      <c r="A73" s="29"/>
      <c r="B73" s="245"/>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6"/>
      <c r="AE73" s="126" t="s">
        <v>71</v>
      </c>
      <c r="AF73" s="239" t="s">
        <v>72</v>
      </c>
      <c r="AG73" s="239"/>
      <c r="AH73" s="239"/>
      <c r="AI73" s="239"/>
      <c r="AJ73" s="239"/>
      <c r="AK73" s="239"/>
      <c r="AL73" s="239"/>
      <c r="AM73" s="240"/>
      <c r="AN73" s="285"/>
      <c r="AO73" s="286"/>
      <c r="AP73" s="286"/>
      <c r="AQ73" s="286"/>
      <c r="AR73" s="286"/>
      <c r="AS73" s="286"/>
      <c r="AT73" s="286"/>
      <c r="AU73" s="287"/>
    </row>
    <row r="74" spans="1:47" x14ac:dyDescent="0.25">
      <c r="A74" s="29"/>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6"/>
      <c r="AE74" s="29"/>
      <c r="AF74" s="32"/>
      <c r="AG74" s="32"/>
      <c r="AH74" s="32"/>
      <c r="AI74" s="32"/>
      <c r="AJ74" s="32"/>
      <c r="AK74" s="32"/>
      <c r="AL74" s="32"/>
      <c r="AM74" s="30"/>
      <c r="AN74" s="285"/>
      <c r="AO74" s="286"/>
      <c r="AP74" s="286"/>
      <c r="AQ74" s="286"/>
      <c r="AR74" s="286"/>
      <c r="AS74" s="286"/>
      <c r="AT74" s="286"/>
      <c r="AU74" s="287"/>
    </row>
    <row r="75" spans="1:47" x14ac:dyDescent="0.25">
      <c r="A75" s="29"/>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6"/>
      <c r="AE75" s="29"/>
      <c r="AF75" s="32" t="s">
        <v>73</v>
      </c>
      <c r="AG75" s="247" t="s">
        <v>309</v>
      </c>
      <c r="AH75" s="247"/>
      <c r="AI75" s="247"/>
      <c r="AJ75" s="247"/>
      <c r="AK75" s="247"/>
      <c r="AL75" s="32"/>
      <c r="AM75" s="30"/>
      <c r="AN75" s="285"/>
      <c r="AO75" s="286"/>
      <c r="AP75" s="286"/>
      <c r="AQ75" s="286"/>
      <c r="AR75" s="286"/>
      <c r="AS75" s="286"/>
      <c r="AT75" s="286"/>
      <c r="AU75" s="287"/>
    </row>
    <row r="76" spans="1:47" x14ac:dyDescent="0.25">
      <c r="A76" s="45"/>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92"/>
      <c r="AE76" s="29"/>
      <c r="AF76" s="32"/>
      <c r="AG76" s="247"/>
      <c r="AH76" s="247"/>
      <c r="AI76" s="247"/>
      <c r="AJ76" s="247"/>
      <c r="AK76" s="247"/>
      <c r="AL76" s="103" t="s">
        <v>57</v>
      </c>
      <c r="AM76" s="198" t="s">
        <v>58</v>
      </c>
      <c r="AN76" s="285"/>
      <c r="AO76" s="286"/>
      <c r="AP76" s="286"/>
      <c r="AQ76" s="286"/>
      <c r="AR76" s="286"/>
      <c r="AS76" s="286"/>
      <c r="AT76" s="286"/>
      <c r="AU76" s="287"/>
    </row>
    <row r="77" spans="1:47" x14ac:dyDescent="0.25">
      <c r="A77" s="29"/>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0"/>
      <c r="AE77" s="29"/>
      <c r="AF77" s="32"/>
      <c r="AG77" s="247"/>
      <c r="AH77" s="247"/>
      <c r="AI77" s="247"/>
      <c r="AJ77" s="247"/>
      <c r="AK77" s="247"/>
      <c r="AL77" s="129"/>
      <c r="AM77" s="199"/>
      <c r="AN77" s="285"/>
      <c r="AO77" s="286"/>
      <c r="AP77" s="286"/>
      <c r="AQ77" s="286"/>
      <c r="AR77" s="286"/>
      <c r="AS77" s="286"/>
      <c r="AT77" s="286"/>
      <c r="AU77" s="287"/>
    </row>
    <row r="78" spans="1:47" x14ac:dyDescent="0.25">
      <c r="A78" s="29"/>
      <c r="B78" s="243" t="s">
        <v>47</v>
      </c>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114">
        <f>Finanzierungsplan!H74</f>
        <v>0</v>
      </c>
      <c r="AC78" s="32" t="s">
        <v>42</v>
      </c>
      <c r="AD78" s="30"/>
      <c r="AE78" s="29"/>
      <c r="AF78" s="32"/>
      <c r="AG78" s="32"/>
      <c r="AH78" s="32"/>
      <c r="AI78" s="32"/>
      <c r="AJ78" s="32"/>
      <c r="AK78" s="32"/>
      <c r="AL78" s="129"/>
      <c r="AM78" s="199"/>
      <c r="AN78" s="285"/>
      <c r="AO78" s="286"/>
      <c r="AP78" s="286"/>
      <c r="AQ78" s="286"/>
      <c r="AR78" s="286"/>
      <c r="AS78" s="286"/>
      <c r="AT78" s="286"/>
      <c r="AU78" s="287"/>
    </row>
    <row r="79" spans="1:47" x14ac:dyDescent="0.25">
      <c r="A79" s="29"/>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0"/>
      <c r="AE79" s="29"/>
      <c r="AF79" s="32"/>
      <c r="AG79" s="243"/>
      <c r="AH79" s="243"/>
      <c r="AI79" s="243"/>
      <c r="AJ79" s="243"/>
      <c r="AK79" s="243"/>
      <c r="AL79" s="103"/>
      <c r="AM79" s="198"/>
      <c r="AN79" s="285"/>
      <c r="AO79" s="286"/>
      <c r="AP79" s="286"/>
      <c r="AQ79" s="286"/>
      <c r="AR79" s="286"/>
      <c r="AS79" s="286"/>
      <c r="AT79" s="286"/>
      <c r="AU79" s="287"/>
    </row>
    <row r="80" spans="1:47" x14ac:dyDescent="0.25">
      <c r="A80" s="29"/>
      <c r="B80" s="247" t="s">
        <v>307</v>
      </c>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8"/>
      <c r="AE80" s="29"/>
      <c r="AF80" s="32"/>
      <c r="AG80" s="32"/>
      <c r="AH80" s="32"/>
      <c r="AI80" s="32"/>
      <c r="AJ80" s="32"/>
      <c r="AK80" s="32"/>
      <c r="AL80" s="32"/>
      <c r="AM80" s="30"/>
      <c r="AN80" s="285"/>
      <c r="AO80" s="286"/>
      <c r="AP80" s="286"/>
      <c r="AQ80" s="286"/>
      <c r="AR80" s="286"/>
      <c r="AS80" s="286"/>
      <c r="AT80" s="286"/>
      <c r="AU80" s="287"/>
    </row>
    <row r="81" spans="1:68" x14ac:dyDescent="0.25">
      <c r="A81" s="29"/>
      <c r="B81" s="247"/>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8"/>
      <c r="AE81" s="29"/>
      <c r="AF81" s="32"/>
      <c r="AG81" s="32"/>
      <c r="AH81" s="32"/>
      <c r="AI81" s="32"/>
      <c r="AJ81" s="32"/>
      <c r="AK81" s="32"/>
      <c r="AL81" s="32"/>
      <c r="AM81" s="30"/>
      <c r="AN81" s="285"/>
      <c r="AO81" s="286"/>
      <c r="AP81" s="286"/>
      <c r="AQ81" s="286"/>
      <c r="AR81" s="286"/>
      <c r="AS81" s="286"/>
      <c r="AT81" s="286"/>
      <c r="AU81" s="287"/>
    </row>
    <row r="82" spans="1:68" x14ac:dyDescent="0.25">
      <c r="A82" s="29"/>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0"/>
      <c r="AE82" s="29"/>
      <c r="AF82" s="32"/>
      <c r="AG82" s="32"/>
      <c r="AH82" s="32"/>
      <c r="AI82" s="32"/>
      <c r="AJ82" s="32"/>
      <c r="AK82" s="32"/>
      <c r="AL82" s="32"/>
      <c r="AM82" s="30"/>
      <c r="AN82" s="285"/>
      <c r="AO82" s="286"/>
      <c r="AP82" s="286"/>
      <c r="AQ82" s="286"/>
      <c r="AR82" s="286"/>
      <c r="AS82" s="286"/>
      <c r="AT82" s="286"/>
      <c r="AU82" s="287"/>
    </row>
    <row r="83" spans="1:68" x14ac:dyDescent="0.25">
      <c r="A83" s="29"/>
      <c r="B83" s="247" t="s">
        <v>48</v>
      </c>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8"/>
      <c r="AE83" s="29"/>
      <c r="AF83" s="32"/>
      <c r="AG83" s="32"/>
      <c r="AH83" s="32"/>
      <c r="AI83" s="32"/>
      <c r="AJ83" s="32"/>
      <c r="AK83" s="32"/>
      <c r="AL83" s="32"/>
      <c r="AM83" s="30"/>
      <c r="AN83" s="285"/>
      <c r="AO83" s="286"/>
      <c r="AP83" s="286"/>
      <c r="AQ83" s="286"/>
      <c r="AR83" s="286"/>
      <c r="AS83" s="286"/>
      <c r="AT83" s="286"/>
      <c r="AU83" s="287"/>
    </row>
    <row r="84" spans="1:68" x14ac:dyDescent="0.25">
      <c r="A84" s="29"/>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8"/>
      <c r="AE84" s="29"/>
      <c r="AF84" s="32"/>
      <c r="AG84" s="32"/>
      <c r="AH84" s="32"/>
      <c r="AI84" s="32"/>
      <c r="AJ84" s="32"/>
      <c r="AK84" s="32"/>
      <c r="AL84" s="32"/>
      <c r="AM84" s="30"/>
      <c r="AN84" s="285"/>
      <c r="AO84" s="286"/>
      <c r="AP84" s="286"/>
      <c r="AQ84" s="286"/>
      <c r="AR84" s="286"/>
      <c r="AS84" s="286"/>
      <c r="AT84" s="286"/>
      <c r="AU84" s="287"/>
    </row>
    <row r="85" spans="1:68" x14ac:dyDescent="0.25">
      <c r="A85" s="29"/>
      <c r="B85" s="247"/>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8"/>
      <c r="AE85" s="29"/>
      <c r="AF85" s="32"/>
      <c r="AG85" s="32"/>
      <c r="AH85" s="32"/>
      <c r="AI85" s="32"/>
      <c r="AJ85" s="32"/>
      <c r="AK85" s="32"/>
      <c r="AL85" s="32"/>
      <c r="AM85" s="30"/>
      <c r="AN85" s="285"/>
      <c r="AO85" s="286"/>
      <c r="AP85" s="286"/>
      <c r="AQ85" s="286"/>
      <c r="AR85" s="286"/>
      <c r="AS85" s="286"/>
      <c r="AT85" s="286"/>
      <c r="AU85" s="287"/>
    </row>
    <row r="86" spans="1:68" x14ac:dyDescent="0.25">
      <c r="A86" s="29"/>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8"/>
      <c r="AE86" s="29"/>
      <c r="AF86" s="32"/>
      <c r="AG86" s="32"/>
      <c r="AH86" s="32"/>
      <c r="AI86" s="32"/>
      <c r="AJ86" s="32"/>
      <c r="AK86" s="32"/>
      <c r="AL86" s="32"/>
      <c r="AM86" s="30"/>
      <c r="AN86" s="285"/>
      <c r="AO86" s="286"/>
      <c r="AP86" s="286"/>
      <c r="AQ86" s="286"/>
      <c r="AR86" s="286"/>
      <c r="AS86" s="286"/>
      <c r="AT86" s="286"/>
      <c r="AU86" s="287"/>
    </row>
    <row r="87" spans="1:68" x14ac:dyDescent="0.25">
      <c r="A87" s="45"/>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92"/>
      <c r="AE87" s="29"/>
      <c r="AF87" s="32"/>
      <c r="AG87" s="32"/>
      <c r="AH87" s="32"/>
      <c r="AI87" s="32"/>
      <c r="AJ87" s="32"/>
      <c r="AK87" s="32"/>
      <c r="AL87" s="32"/>
      <c r="AM87" s="30"/>
      <c r="AN87" s="285"/>
      <c r="AO87" s="286"/>
      <c r="AP87" s="286"/>
      <c r="AQ87" s="286"/>
      <c r="AR87" s="286"/>
      <c r="AS87" s="286"/>
      <c r="AT87" s="286"/>
      <c r="AU87" s="287"/>
    </row>
    <row r="88" spans="1:68" x14ac:dyDescent="0.25">
      <c r="A88" s="29"/>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0"/>
      <c r="AE88" s="29"/>
      <c r="AF88" s="32"/>
      <c r="AG88" s="32"/>
      <c r="AH88" s="32"/>
      <c r="AI88" s="32"/>
      <c r="AJ88" s="32"/>
      <c r="AK88" s="32"/>
      <c r="AL88" s="32"/>
      <c r="AM88" s="30"/>
      <c r="AN88" s="285"/>
      <c r="AO88" s="286"/>
      <c r="AP88" s="286"/>
      <c r="AQ88" s="286"/>
      <c r="AR88" s="286"/>
      <c r="AS88" s="286"/>
      <c r="AT88" s="286"/>
      <c r="AU88" s="287"/>
      <c r="BD88" s="39"/>
      <c r="BE88" s="39"/>
      <c r="BF88" s="39"/>
      <c r="BG88" s="39"/>
      <c r="BH88" s="39"/>
      <c r="BI88" s="39"/>
      <c r="BJ88" s="39"/>
      <c r="BK88" s="39"/>
      <c r="BL88" s="39"/>
      <c r="BM88" s="39"/>
      <c r="BN88" s="40"/>
      <c r="BO88" s="40"/>
      <c r="BP88" s="40"/>
    </row>
    <row r="89" spans="1:68" x14ac:dyDescent="0.25">
      <c r="A89" s="29"/>
      <c r="B89" s="249"/>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32"/>
      <c r="AC89" s="105"/>
      <c r="AD89" s="41"/>
      <c r="AE89" s="200"/>
      <c r="AF89" s="40"/>
      <c r="AG89" s="32"/>
      <c r="AH89" s="32"/>
      <c r="AI89" s="32"/>
      <c r="AJ89" s="32"/>
      <c r="AK89" s="32"/>
      <c r="AL89" s="32"/>
      <c r="AM89" s="30"/>
      <c r="AN89" s="285"/>
      <c r="AO89" s="286"/>
      <c r="AP89" s="286"/>
      <c r="AQ89" s="286"/>
      <c r="AR89" s="286"/>
      <c r="AS89" s="286"/>
      <c r="AT89" s="286"/>
      <c r="AU89" s="287"/>
    </row>
    <row r="90" spans="1:68" x14ac:dyDescent="0.25">
      <c r="A90" s="29"/>
      <c r="B90" s="242" t="s">
        <v>49</v>
      </c>
      <c r="C90" s="218"/>
      <c r="D90" s="218"/>
      <c r="E90" s="218"/>
      <c r="F90" s="32"/>
      <c r="G90" s="32"/>
      <c r="H90" s="32"/>
      <c r="I90" s="32"/>
      <c r="J90" s="32"/>
      <c r="K90" s="32"/>
      <c r="L90" s="32"/>
      <c r="M90" s="32"/>
      <c r="N90" s="32"/>
      <c r="O90" s="32"/>
      <c r="P90" s="32"/>
      <c r="Q90" s="32"/>
      <c r="R90" s="32"/>
      <c r="S90" s="32"/>
      <c r="T90" s="32"/>
      <c r="U90" s="32"/>
      <c r="V90" s="32"/>
      <c r="W90" s="32"/>
      <c r="X90" s="32"/>
      <c r="Y90" s="32"/>
      <c r="Z90" s="32"/>
      <c r="AA90" s="32"/>
      <c r="AB90" s="32"/>
      <c r="AC90" s="164" t="s">
        <v>50</v>
      </c>
      <c r="AD90" s="131"/>
      <c r="AE90" s="201"/>
      <c r="AF90" s="39"/>
      <c r="AG90" s="32"/>
      <c r="AH90" s="32"/>
      <c r="AI90" s="32"/>
      <c r="AJ90" s="32"/>
      <c r="AK90" s="32"/>
      <c r="AL90" s="32"/>
      <c r="AM90" s="30"/>
      <c r="AN90" s="285"/>
      <c r="AO90" s="286"/>
      <c r="AP90" s="286"/>
      <c r="AQ90" s="286"/>
      <c r="AR90" s="286"/>
      <c r="AS90" s="286"/>
      <c r="AT90" s="286"/>
      <c r="AU90" s="287"/>
    </row>
    <row r="91" spans="1:68" x14ac:dyDescent="0.25">
      <c r="A91" s="29"/>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0"/>
      <c r="AE91" s="29"/>
      <c r="AF91" s="32"/>
      <c r="AG91" s="32"/>
      <c r="AH91" s="32"/>
      <c r="AI91" s="32"/>
      <c r="AJ91" s="32"/>
      <c r="AK91" s="32"/>
      <c r="AL91" s="32"/>
      <c r="AM91" s="30"/>
      <c r="AN91" s="285"/>
      <c r="AO91" s="286"/>
      <c r="AP91" s="286"/>
      <c r="AQ91" s="286"/>
      <c r="AR91" s="286"/>
      <c r="AS91" s="286"/>
      <c r="AT91" s="286"/>
      <c r="AU91" s="287"/>
      <c r="BD91" s="130"/>
      <c r="BE91" s="130"/>
      <c r="BF91" s="130"/>
      <c r="BG91" s="130"/>
      <c r="BH91" s="130"/>
      <c r="BI91" s="130"/>
      <c r="BJ91" s="130"/>
      <c r="BK91" s="130"/>
      <c r="BL91" s="130"/>
      <c r="BM91" s="130"/>
      <c r="BN91" s="130"/>
      <c r="BO91" s="130"/>
    </row>
    <row r="92" spans="1:68" x14ac:dyDescent="0.25">
      <c r="A92" s="29"/>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30"/>
      <c r="AE92" s="29"/>
      <c r="AF92" s="32"/>
      <c r="AG92" s="32"/>
      <c r="AH92" s="32"/>
      <c r="AI92" s="32"/>
      <c r="AJ92" s="32"/>
      <c r="AK92" s="32"/>
      <c r="AL92" s="32"/>
      <c r="AM92" s="30"/>
      <c r="AN92" s="285"/>
      <c r="AO92" s="286"/>
      <c r="AP92" s="286"/>
      <c r="AQ92" s="286"/>
      <c r="AR92" s="286"/>
      <c r="AS92" s="286"/>
      <c r="AT92" s="286"/>
      <c r="AU92" s="287"/>
      <c r="BD92" s="130"/>
      <c r="BE92" s="130"/>
      <c r="BF92" s="130"/>
      <c r="BG92" s="130"/>
      <c r="BH92" s="130"/>
      <c r="BI92" s="130"/>
      <c r="BJ92" s="130"/>
      <c r="BK92" s="130"/>
      <c r="BL92" s="130"/>
      <c r="BM92" s="130"/>
      <c r="BN92" s="130"/>
      <c r="BO92" s="130"/>
    </row>
    <row r="93" spans="1:68" x14ac:dyDescent="0.25">
      <c r="A93" s="29"/>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30"/>
      <c r="AE93" s="29"/>
      <c r="AF93" s="32"/>
      <c r="AG93" s="32"/>
      <c r="AH93" s="32"/>
      <c r="AI93" s="32"/>
      <c r="AJ93" s="32"/>
      <c r="AK93" s="32"/>
      <c r="AL93" s="32"/>
      <c r="AM93" s="30"/>
      <c r="AN93" s="285"/>
      <c r="AO93" s="286"/>
      <c r="AP93" s="286"/>
      <c r="AQ93" s="286"/>
      <c r="AR93" s="286"/>
      <c r="AS93" s="286"/>
      <c r="AT93" s="286"/>
      <c r="AU93" s="287"/>
      <c r="BD93" s="31"/>
      <c r="BE93" s="31"/>
      <c r="BF93" s="31"/>
      <c r="BG93" s="31"/>
      <c r="BH93" s="31"/>
      <c r="BI93" s="31"/>
      <c r="BJ93" s="31"/>
      <c r="BK93" s="31"/>
      <c r="BL93" s="31"/>
      <c r="BM93" s="31"/>
      <c r="BN93" s="132"/>
      <c r="BO93" s="132"/>
    </row>
    <row r="94" spans="1:68" x14ac:dyDescent="0.25">
      <c r="A94" s="29"/>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30"/>
      <c r="AE94" s="29"/>
      <c r="AF94" s="32"/>
      <c r="AG94" s="32"/>
      <c r="AH94" s="32"/>
      <c r="AI94" s="32"/>
      <c r="AJ94" s="32"/>
      <c r="AK94" s="32"/>
      <c r="AL94" s="32"/>
      <c r="AM94" s="30"/>
      <c r="AN94" s="285"/>
      <c r="AO94" s="286"/>
      <c r="AP94" s="286"/>
      <c r="AQ94" s="286"/>
      <c r="AR94" s="286"/>
      <c r="AS94" s="286"/>
      <c r="AT94" s="286"/>
      <c r="AU94" s="287"/>
      <c r="BD94" s="31"/>
      <c r="BE94" s="31"/>
      <c r="BF94" s="31"/>
      <c r="BG94" s="31"/>
      <c r="BH94" s="31"/>
      <c r="BI94" s="31"/>
      <c r="BJ94" s="31"/>
      <c r="BK94" s="31"/>
      <c r="BL94" s="31"/>
      <c r="BM94" s="31"/>
    </row>
    <row r="95" spans="1:68" x14ac:dyDescent="0.25">
      <c r="A95" s="29"/>
      <c r="B95" s="244" t="s">
        <v>51</v>
      </c>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32"/>
      <c r="AC95" s="32"/>
      <c r="AD95" s="30"/>
      <c r="AE95" s="29"/>
      <c r="AF95" s="32"/>
      <c r="AG95" s="32"/>
      <c r="AH95" s="32"/>
      <c r="AI95" s="32"/>
      <c r="AJ95" s="32"/>
      <c r="AK95" s="32"/>
      <c r="AL95" s="32"/>
      <c r="AM95" s="30"/>
      <c r="AN95" s="285"/>
      <c r="AO95" s="286"/>
      <c r="AP95" s="286"/>
      <c r="AQ95" s="286"/>
      <c r="AR95" s="286"/>
      <c r="AS95" s="286"/>
      <c r="AT95" s="286"/>
      <c r="AU95" s="287"/>
    </row>
    <row r="96" spans="1:68" x14ac:dyDescent="0.25">
      <c r="A96" s="29"/>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0"/>
      <c r="AE96" s="29"/>
      <c r="AF96" s="32"/>
      <c r="AG96" s="32"/>
      <c r="AH96" s="32"/>
      <c r="AI96" s="32"/>
      <c r="AJ96" s="32"/>
      <c r="AK96" s="32"/>
      <c r="AL96" s="32"/>
      <c r="AM96" s="30"/>
      <c r="AN96" s="285"/>
      <c r="AO96" s="286"/>
      <c r="AP96" s="286"/>
      <c r="AQ96" s="286"/>
      <c r="AR96" s="286"/>
      <c r="AS96" s="286"/>
      <c r="AT96" s="286"/>
      <c r="AU96" s="287"/>
      <c r="BD96" s="130"/>
      <c r="BE96" s="130"/>
      <c r="BF96" s="130"/>
      <c r="BG96" s="130"/>
      <c r="BH96" s="130"/>
      <c r="BI96" s="130"/>
      <c r="BJ96" s="130"/>
      <c r="BK96" s="130"/>
      <c r="BL96" s="130"/>
      <c r="BM96" s="130"/>
      <c r="BN96" s="130"/>
      <c r="BO96" s="130"/>
    </row>
    <row r="97" spans="1:67" x14ac:dyDescent="0.25">
      <c r="A97" s="29"/>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30"/>
      <c r="AE97" s="29"/>
      <c r="AF97" s="32"/>
      <c r="AG97" s="32"/>
      <c r="AH97" s="32"/>
      <c r="AI97" s="32"/>
      <c r="AJ97" s="32"/>
      <c r="AK97" s="32"/>
      <c r="AL97" s="32"/>
      <c r="AM97" s="30"/>
      <c r="AN97" s="285"/>
      <c r="AO97" s="286"/>
      <c r="AP97" s="286"/>
      <c r="AQ97" s="286"/>
      <c r="AR97" s="286"/>
      <c r="AS97" s="286"/>
      <c r="AT97" s="286"/>
      <c r="AU97" s="287"/>
      <c r="BD97" s="130"/>
      <c r="BE97" s="130"/>
      <c r="BF97" s="130"/>
      <c r="BG97" s="130"/>
      <c r="BH97" s="130"/>
      <c r="BI97" s="130"/>
      <c r="BJ97" s="130"/>
      <c r="BK97" s="130"/>
      <c r="BL97" s="130"/>
      <c r="BM97" s="130"/>
      <c r="BN97" s="130"/>
      <c r="BO97" s="130"/>
    </row>
    <row r="98" spans="1:67" x14ac:dyDescent="0.25">
      <c r="A98" s="29"/>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30"/>
      <c r="AE98" s="29"/>
      <c r="AF98" s="32"/>
      <c r="AG98" s="32"/>
      <c r="AH98" s="32"/>
      <c r="AI98" s="32"/>
      <c r="AJ98" s="32"/>
      <c r="AK98" s="32"/>
      <c r="AL98" s="32"/>
      <c r="AM98" s="30"/>
      <c r="AN98" s="285"/>
      <c r="AO98" s="286"/>
      <c r="AP98" s="286"/>
      <c r="AQ98" s="286"/>
      <c r="AR98" s="286"/>
      <c r="AS98" s="286"/>
      <c r="AT98" s="286"/>
      <c r="AU98" s="287"/>
      <c r="BD98" s="130"/>
      <c r="BE98" s="130"/>
      <c r="BF98" s="130"/>
      <c r="BG98" s="130"/>
      <c r="BH98" s="130"/>
      <c r="BI98" s="130"/>
      <c r="BJ98" s="130"/>
      <c r="BK98" s="130"/>
      <c r="BL98" s="130"/>
      <c r="BM98" s="130"/>
      <c r="BN98" s="130"/>
      <c r="BO98" s="130"/>
    </row>
    <row r="99" spans="1:67" x14ac:dyDescent="0.25">
      <c r="A99" s="29"/>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30"/>
      <c r="AE99" s="29"/>
      <c r="AF99" s="32"/>
      <c r="AG99" s="32"/>
      <c r="AH99" s="32"/>
      <c r="AI99" s="32"/>
      <c r="AJ99" s="32"/>
      <c r="AK99" s="32"/>
      <c r="AL99" s="32"/>
      <c r="AM99" s="30"/>
      <c r="AN99" s="285"/>
      <c r="AO99" s="286"/>
      <c r="AP99" s="286"/>
      <c r="AQ99" s="286"/>
      <c r="AR99" s="286"/>
      <c r="AS99" s="286"/>
      <c r="AT99" s="286"/>
      <c r="AU99" s="287"/>
      <c r="BD99" s="130"/>
      <c r="BE99" s="130"/>
      <c r="BF99" s="130"/>
      <c r="BG99" s="130"/>
      <c r="BH99" s="130"/>
      <c r="BI99" s="130"/>
      <c r="BJ99" s="130"/>
      <c r="BK99" s="130"/>
      <c r="BL99" s="130"/>
      <c r="BM99" s="130"/>
      <c r="BN99" s="130"/>
      <c r="BO99" s="130"/>
    </row>
    <row r="100" spans="1:67" x14ac:dyDescent="0.25">
      <c r="A100" s="29"/>
      <c r="B100" s="242" t="s">
        <v>52</v>
      </c>
      <c r="C100" s="218"/>
      <c r="D100" s="218"/>
      <c r="E100" s="218"/>
      <c r="F100" s="164"/>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0"/>
      <c r="AE100" s="29"/>
      <c r="AF100" s="32"/>
      <c r="AG100" s="32"/>
      <c r="AH100" s="32"/>
      <c r="AI100" s="32"/>
      <c r="AJ100" s="32"/>
      <c r="AK100" s="32"/>
      <c r="AL100" s="32"/>
      <c r="AM100" s="30"/>
      <c r="AN100" s="285"/>
      <c r="AO100" s="286"/>
      <c r="AP100" s="286"/>
      <c r="AQ100" s="286"/>
      <c r="AR100" s="286"/>
      <c r="AS100" s="286"/>
      <c r="AT100" s="286"/>
      <c r="AU100" s="287"/>
      <c r="BD100" s="130"/>
      <c r="BE100" s="130"/>
      <c r="BF100" s="130"/>
      <c r="BG100" s="130"/>
      <c r="BH100" s="130"/>
      <c r="BI100" s="130"/>
      <c r="BJ100" s="130"/>
      <c r="BK100" s="130"/>
      <c r="BL100" s="130"/>
      <c r="BM100" s="130"/>
      <c r="BN100" s="130"/>
      <c r="BO100" s="130"/>
    </row>
    <row r="101" spans="1:67" x14ac:dyDescent="0.25">
      <c r="A101" s="45"/>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288" t="s">
        <v>55</v>
      </c>
      <c r="AD101" s="289"/>
      <c r="AE101" s="45"/>
      <c r="AF101" s="46"/>
      <c r="AG101" s="46"/>
      <c r="AH101" s="46"/>
      <c r="AI101" s="46"/>
      <c r="AJ101" s="46"/>
      <c r="AK101" s="46"/>
      <c r="AL101" s="46"/>
      <c r="AM101" s="169" t="s">
        <v>56</v>
      </c>
      <c r="AN101" s="207"/>
      <c r="AO101" s="208"/>
      <c r="AP101" s="208"/>
      <c r="AQ101" s="208"/>
      <c r="AR101" s="208"/>
      <c r="AS101" s="208"/>
      <c r="AT101" s="288" t="s">
        <v>287</v>
      </c>
      <c r="AU101" s="316"/>
    </row>
    <row r="102" spans="1:67" x14ac:dyDescent="0.25">
      <c r="AT102" s="225"/>
      <c r="AU102" s="226"/>
      <c r="BB102" s="225"/>
      <c r="BC102" s="226"/>
    </row>
  </sheetData>
  <sheetProtection algorithmName="SHA-512" hashValue="h9ld5WHIP4MueV1YzizDrQ28RVEFpP36sEJiKVTFtm3J96eixUDMIPJBpwdBVIiJ8e2tX2FJcxTMu817ABALHQ==" saltValue="XF08BSEEt4PBx5oEskD3pw==" spinCount="100000" sheet="1" objects="1" scenarios="1" selectLockedCells="1"/>
  <mergeCells count="121">
    <mergeCell ref="AT101:AU101"/>
    <mergeCell ref="AE1:AM1"/>
    <mergeCell ref="AN1:AU3"/>
    <mergeCell ref="AN52:AU54"/>
    <mergeCell ref="BD4:BK51"/>
    <mergeCell ref="AV2:BC36"/>
    <mergeCell ref="AO10:AU15"/>
    <mergeCell ref="AT51:AU51"/>
    <mergeCell ref="AN43:AQ43"/>
    <mergeCell ref="AP28:AT28"/>
    <mergeCell ref="AN34:AU38"/>
    <mergeCell ref="AN42:AS42"/>
    <mergeCell ref="AN45:AU45"/>
    <mergeCell ref="AN49:AU49"/>
    <mergeCell ref="AO23:AQ23"/>
    <mergeCell ref="AP26:AT26"/>
    <mergeCell ref="AN4:AO4"/>
    <mergeCell ref="AN5:AO5"/>
    <mergeCell ref="AF70:AI70"/>
    <mergeCell ref="AJ70:AK70"/>
    <mergeCell ref="AL70:AM70"/>
    <mergeCell ref="AF71:AI71"/>
    <mergeCell ref="AJ71:AK71"/>
    <mergeCell ref="AL71:AM71"/>
    <mergeCell ref="AJ68:AK68"/>
    <mergeCell ref="AL68:AM68"/>
    <mergeCell ref="AF69:AI69"/>
    <mergeCell ref="AJ69:AK69"/>
    <mergeCell ref="AL69:AM69"/>
    <mergeCell ref="AF37:AM50"/>
    <mergeCell ref="AI54:AJ54"/>
    <mergeCell ref="AF28:AH28"/>
    <mergeCell ref="AF31:AH31"/>
    <mergeCell ref="AF32:AH32"/>
    <mergeCell ref="AF34:AH34"/>
    <mergeCell ref="AJ67:AM67"/>
    <mergeCell ref="AO6:AU8"/>
    <mergeCell ref="AO17:AU21"/>
    <mergeCell ref="AN55:AU100"/>
    <mergeCell ref="B89:AA89"/>
    <mergeCell ref="AC51:AD51"/>
    <mergeCell ref="AC101:AD101"/>
    <mergeCell ref="AE52:AM52"/>
    <mergeCell ref="AJ57:AK57"/>
    <mergeCell ref="AL57:AM57"/>
    <mergeCell ref="AE59:AE60"/>
    <mergeCell ref="AF59:AM60"/>
    <mergeCell ref="AF64:AM65"/>
    <mergeCell ref="AF67:AI68"/>
    <mergeCell ref="AG75:AK77"/>
    <mergeCell ref="AG79:AK79"/>
    <mergeCell ref="A17:AC17"/>
    <mergeCell ref="A19:AC19"/>
    <mergeCell ref="A21:AC21"/>
    <mergeCell ref="A26:AC26"/>
    <mergeCell ref="A18:I18"/>
    <mergeCell ref="A20:I20"/>
    <mergeCell ref="A22:D22"/>
    <mergeCell ref="A24:I24"/>
    <mergeCell ref="A25:I25"/>
    <mergeCell ref="AE19:AM19"/>
    <mergeCell ref="AF21:AH21"/>
    <mergeCell ref="AF22:AH22"/>
    <mergeCell ref="AF24:AH24"/>
    <mergeCell ref="AF25:AH26"/>
    <mergeCell ref="AI25:AI26"/>
    <mergeCell ref="AK25:AK26"/>
    <mergeCell ref="AM25:AM26"/>
    <mergeCell ref="AF23:AH23"/>
    <mergeCell ref="AG12:AM13"/>
    <mergeCell ref="AG4:AM5"/>
    <mergeCell ref="Y8:AC8"/>
    <mergeCell ref="Y9:AC9"/>
    <mergeCell ref="A15:AB15"/>
    <mergeCell ref="Z2:AA6"/>
    <mergeCell ref="Y10:AB10"/>
    <mergeCell ref="E11:AB11"/>
    <mergeCell ref="C12:AC14"/>
    <mergeCell ref="AE15:AM15"/>
    <mergeCell ref="A23:AC23"/>
    <mergeCell ref="A42:F42"/>
    <mergeCell ref="R42:Y42"/>
    <mergeCell ref="A43:Q43"/>
    <mergeCell ref="R43:AC43"/>
    <mergeCell ref="A44:E44"/>
    <mergeCell ref="R44:AA44"/>
    <mergeCell ref="A39:AC39"/>
    <mergeCell ref="A40:F40"/>
    <mergeCell ref="A41:Q41"/>
    <mergeCell ref="R40:V40"/>
    <mergeCell ref="R41:AC41"/>
    <mergeCell ref="A31:C31"/>
    <mergeCell ref="A34:G34"/>
    <mergeCell ref="A35:AC35"/>
    <mergeCell ref="A37:F37"/>
    <mergeCell ref="A38:F38"/>
    <mergeCell ref="A27:C27"/>
    <mergeCell ref="A51:I51"/>
    <mergeCell ref="AV40:BA40"/>
    <mergeCell ref="AV41:AY41"/>
    <mergeCell ref="AV44:BC44"/>
    <mergeCell ref="AV48:BC48"/>
    <mergeCell ref="AT102:AU102"/>
    <mergeCell ref="BB102:BC102"/>
    <mergeCell ref="BB51:BC51"/>
    <mergeCell ref="A50:Q50"/>
    <mergeCell ref="T46:AA46"/>
    <mergeCell ref="T48:AA48"/>
    <mergeCell ref="A52:R52"/>
    <mergeCell ref="AF73:AM73"/>
    <mergeCell ref="R46:S46"/>
    <mergeCell ref="R48:S48"/>
    <mergeCell ref="B90:E90"/>
    <mergeCell ref="B92:AC94"/>
    <mergeCell ref="B95:AA95"/>
    <mergeCell ref="B97:AC99"/>
    <mergeCell ref="B100:E100"/>
    <mergeCell ref="B54:AD75"/>
    <mergeCell ref="B78:AA78"/>
    <mergeCell ref="B80:AD81"/>
    <mergeCell ref="B83:AD86"/>
  </mergeCells>
  <pageMargins left="0.7" right="0.7" top="0.75" bottom="0.75" header="0.3" footer="0.3"/>
  <pageSetup paperSize="9" scale="96" orientation="portrait" r:id="rId1"/>
  <rowBreaks count="1" manualBreakCount="1">
    <brk id="51" max="54" man="1"/>
  </rowBreaks>
  <colBreaks count="4" manualBreakCount="4">
    <brk id="30" max="100" man="1"/>
    <brk id="39" max="100" man="1"/>
    <brk id="47" max="100" man="1"/>
    <brk id="55" max="100" man="1"/>
  </col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31</xdr:col>
                    <xdr:colOff>0</xdr:colOff>
                    <xdr:row>1</xdr:row>
                    <xdr:rowOff>180975</xdr:rowOff>
                  </from>
                  <to>
                    <xdr:col>32</xdr:col>
                    <xdr:colOff>0</xdr:colOff>
                    <xdr:row>3</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31</xdr:col>
                    <xdr:colOff>0</xdr:colOff>
                    <xdr:row>10</xdr:row>
                    <xdr:rowOff>228600</xdr:rowOff>
                  </from>
                  <to>
                    <xdr:col>32</xdr:col>
                    <xdr:colOff>0</xdr:colOff>
                    <xdr:row>12</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31</xdr:col>
                    <xdr:colOff>0</xdr:colOff>
                    <xdr:row>9</xdr:row>
                    <xdr:rowOff>0</xdr:rowOff>
                  </from>
                  <to>
                    <xdr:col>32</xdr:col>
                    <xdr:colOff>0</xdr:colOff>
                    <xdr:row>10</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31</xdr:col>
                    <xdr:colOff>0</xdr:colOff>
                    <xdr:row>10</xdr:row>
                    <xdr:rowOff>19050</xdr:rowOff>
                  </from>
                  <to>
                    <xdr:col>32</xdr:col>
                    <xdr:colOff>0</xdr:colOff>
                    <xdr:row>10</xdr:row>
                    <xdr:rowOff>228600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31</xdr:col>
                    <xdr:colOff>0</xdr:colOff>
                    <xdr:row>2</xdr:row>
                    <xdr:rowOff>190500</xdr:rowOff>
                  </from>
                  <to>
                    <xdr:col>32</xdr:col>
                    <xdr:colOff>0</xdr:colOff>
                    <xdr:row>4</xdr:row>
                    <xdr:rowOff>9525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31</xdr:col>
                    <xdr:colOff>0</xdr:colOff>
                    <xdr:row>4</xdr:row>
                    <xdr:rowOff>180975</xdr:rowOff>
                  </from>
                  <to>
                    <xdr:col>32</xdr:col>
                    <xdr:colOff>0</xdr:colOff>
                    <xdr:row>6</xdr:row>
                    <xdr:rowOff>9525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31</xdr:col>
                    <xdr:colOff>0</xdr:colOff>
                    <xdr:row>6</xdr:row>
                    <xdr:rowOff>0</xdr:rowOff>
                  </from>
                  <to>
                    <xdr:col>32</xdr:col>
                    <xdr:colOff>0</xdr:colOff>
                    <xdr:row>7</xdr:row>
                    <xdr:rowOff>9525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31</xdr:col>
                    <xdr:colOff>0</xdr:colOff>
                    <xdr:row>7</xdr:row>
                    <xdr:rowOff>0</xdr:rowOff>
                  </from>
                  <to>
                    <xdr:col>32</xdr:col>
                    <xdr:colOff>0</xdr:colOff>
                    <xdr:row>8</xdr:row>
                    <xdr:rowOff>9525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31</xdr:col>
                    <xdr:colOff>0</xdr:colOff>
                    <xdr:row>8</xdr:row>
                    <xdr:rowOff>0</xdr:rowOff>
                  </from>
                  <to>
                    <xdr:col>32</xdr:col>
                    <xdr:colOff>0</xdr:colOff>
                    <xdr:row>9</xdr:row>
                    <xdr:rowOff>9525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31</xdr:col>
                    <xdr:colOff>0</xdr:colOff>
                    <xdr:row>16</xdr:row>
                    <xdr:rowOff>95250</xdr:rowOff>
                  </from>
                  <to>
                    <xdr:col>32</xdr:col>
                    <xdr:colOff>0</xdr:colOff>
                    <xdr:row>17</xdr:row>
                    <xdr:rowOff>19050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33</xdr:col>
                    <xdr:colOff>0</xdr:colOff>
                    <xdr:row>16</xdr:row>
                    <xdr:rowOff>95250</xdr:rowOff>
                  </from>
                  <to>
                    <xdr:col>34</xdr:col>
                    <xdr:colOff>0</xdr:colOff>
                    <xdr:row>17</xdr:row>
                    <xdr:rowOff>19050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37</xdr:col>
                    <xdr:colOff>104775</xdr:colOff>
                    <xdr:row>16</xdr:row>
                    <xdr:rowOff>95250</xdr:rowOff>
                  </from>
                  <to>
                    <xdr:col>38</xdr:col>
                    <xdr:colOff>104775</xdr:colOff>
                    <xdr:row>17</xdr:row>
                    <xdr:rowOff>19050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31</xdr:col>
                    <xdr:colOff>123825</xdr:colOff>
                    <xdr:row>52</xdr:row>
                    <xdr:rowOff>9525</xdr:rowOff>
                  </from>
                  <to>
                    <xdr:col>32</xdr:col>
                    <xdr:colOff>123825</xdr:colOff>
                    <xdr:row>53</xdr:row>
                    <xdr:rowOff>38100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32</xdr:col>
                    <xdr:colOff>866775</xdr:colOff>
                    <xdr:row>52</xdr:row>
                    <xdr:rowOff>9525</xdr:rowOff>
                  </from>
                  <to>
                    <xdr:col>33</xdr:col>
                    <xdr:colOff>123825</xdr:colOff>
                    <xdr:row>53</xdr:row>
                    <xdr:rowOff>38100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31</xdr:col>
                    <xdr:colOff>123825</xdr:colOff>
                    <xdr:row>56</xdr:row>
                    <xdr:rowOff>0</xdr:rowOff>
                  </from>
                  <to>
                    <xdr:col>32</xdr:col>
                    <xdr:colOff>123825</xdr:colOff>
                    <xdr:row>57</xdr:row>
                    <xdr:rowOff>19050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32</xdr:col>
                    <xdr:colOff>857250</xdr:colOff>
                    <xdr:row>56</xdr:row>
                    <xdr:rowOff>0</xdr:rowOff>
                  </from>
                  <to>
                    <xdr:col>33</xdr:col>
                    <xdr:colOff>114300</xdr:colOff>
                    <xdr:row>57</xdr:row>
                    <xdr:rowOff>19050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31</xdr:col>
                    <xdr:colOff>133350</xdr:colOff>
                    <xdr:row>61</xdr:row>
                    <xdr:rowOff>0</xdr:rowOff>
                  </from>
                  <to>
                    <xdr:col>32</xdr:col>
                    <xdr:colOff>133350</xdr:colOff>
                    <xdr:row>62</xdr:row>
                    <xdr:rowOff>19050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33</xdr:col>
                    <xdr:colOff>133350</xdr:colOff>
                    <xdr:row>61</xdr:row>
                    <xdr:rowOff>0</xdr:rowOff>
                  </from>
                  <to>
                    <xdr:col>34</xdr:col>
                    <xdr:colOff>133350</xdr:colOff>
                    <xdr:row>62</xdr:row>
                    <xdr:rowOff>19050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35</xdr:col>
                    <xdr:colOff>133350</xdr:colOff>
                    <xdr:row>61</xdr:row>
                    <xdr:rowOff>9525</xdr:rowOff>
                  </from>
                  <to>
                    <xdr:col>36</xdr:col>
                    <xdr:colOff>133350</xdr:colOff>
                    <xdr:row>62</xdr:row>
                    <xdr:rowOff>38100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36</xdr:col>
                    <xdr:colOff>1276350</xdr:colOff>
                    <xdr:row>75</xdr:row>
                    <xdr:rowOff>9525</xdr:rowOff>
                  </from>
                  <to>
                    <xdr:col>37</xdr:col>
                    <xdr:colOff>257175</xdr:colOff>
                    <xdr:row>76</xdr:row>
                    <xdr:rowOff>38100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38</xdr:col>
                    <xdr:colOff>314325</xdr:colOff>
                    <xdr:row>75</xdr:row>
                    <xdr:rowOff>9525</xdr:rowOff>
                  </from>
                  <to>
                    <xdr:col>38</xdr:col>
                    <xdr:colOff>619125</xdr:colOff>
                    <xdr:row>76</xdr:row>
                    <xdr:rowOff>38100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40</xdr:col>
                    <xdr:colOff>571500</xdr:colOff>
                    <xdr:row>25</xdr:row>
                    <xdr:rowOff>9525</xdr:rowOff>
                  </from>
                  <to>
                    <xdr:col>41</xdr:col>
                    <xdr:colOff>114300</xdr:colOff>
                    <xdr:row>26</xdr:row>
                    <xdr:rowOff>19050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40</xdr:col>
                    <xdr:colOff>571500</xdr:colOff>
                    <xdr:row>26</xdr:row>
                    <xdr:rowOff>180975</xdr:rowOff>
                  </from>
                  <to>
                    <xdr:col>41</xdr:col>
                    <xdr:colOff>114300</xdr:colOff>
                    <xdr:row>28</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zoomScaleNormal="100" zoomScaleSheetLayoutView="100" workbookViewId="0">
      <selection activeCell="E10" sqref="E10:H10"/>
    </sheetView>
  </sheetViews>
  <sheetFormatPr baseColWidth="10" defaultColWidth="11.42578125" defaultRowHeight="15" x14ac:dyDescent="0.25"/>
  <cols>
    <col min="1" max="3" width="10.85546875" style="28" customWidth="1"/>
    <col min="4" max="4" width="10.140625" style="28" customWidth="1"/>
    <col min="5" max="5" width="9.85546875" style="28" customWidth="1"/>
    <col min="6" max="6" width="12.7109375" style="28" customWidth="1"/>
    <col min="7" max="8" width="10.85546875" style="28" customWidth="1"/>
    <col min="9" max="9" width="2.5703125" style="42" customWidth="1"/>
    <col min="10" max="16384" width="11.42578125" style="28"/>
  </cols>
  <sheetData>
    <row r="1" spans="1:16" ht="14.25" x14ac:dyDescent="0.25">
      <c r="A1" s="26"/>
      <c r="B1" s="27"/>
      <c r="C1" s="27"/>
      <c r="D1" s="27"/>
      <c r="E1" s="27"/>
      <c r="F1" s="27"/>
      <c r="G1" s="27"/>
      <c r="H1" s="179" t="s">
        <v>221</v>
      </c>
      <c r="I1" s="63"/>
    </row>
    <row r="2" spans="1:16" ht="19.149999999999999" x14ac:dyDescent="0.35">
      <c r="A2" s="29"/>
      <c r="B2" s="267" t="s">
        <v>273</v>
      </c>
      <c r="C2" s="267"/>
      <c r="D2" s="267"/>
      <c r="E2" s="267"/>
      <c r="F2" s="267"/>
      <c r="G2" s="243"/>
      <c r="H2" s="30"/>
    </row>
    <row r="3" spans="1:16" x14ac:dyDescent="0.25">
      <c r="A3" s="429" t="s">
        <v>288</v>
      </c>
      <c r="B3" s="243"/>
      <c r="C3" s="243"/>
      <c r="D3" s="243"/>
      <c r="E3" s="243"/>
      <c r="F3" s="243"/>
      <c r="G3" s="243"/>
      <c r="H3" s="430"/>
      <c r="I3" s="64"/>
    </row>
    <row r="4" spans="1:16" ht="15" customHeight="1" x14ac:dyDescent="0.25">
      <c r="A4" s="531" t="s">
        <v>318</v>
      </c>
      <c r="B4" s="532"/>
      <c r="C4" s="532"/>
      <c r="D4" s="532"/>
      <c r="E4" s="532"/>
      <c r="F4" s="532"/>
      <c r="G4" s="532"/>
      <c r="H4" s="279"/>
    </row>
    <row r="5" spans="1:16" x14ac:dyDescent="0.25">
      <c r="A5" s="346" t="s">
        <v>88</v>
      </c>
      <c r="B5" s="243"/>
      <c r="C5" s="421">
        <f>Antrag!A19</f>
        <v>0</v>
      </c>
      <c r="D5" s="422"/>
      <c r="E5" s="422"/>
      <c r="F5" s="422"/>
      <c r="G5" s="422"/>
      <c r="H5" s="30"/>
      <c r="J5" s="447"/>
      <c r="K5" s="448"/>
      <c r="L5" s="448"/>
      <c r="M5" s="448"/>
      <c r="N5" s="448"/>
      <c r="O5" s="448"/>
      <c r="P5" s="448"/>
    </row>
    <row r="6" spans="1:16" ht="11.25" customHeight="1" x14ac:dyDescent="0.25">
      <c r="A6" s="29"/>
      <c r="B6" s="32"/>
      <c r="C6" s="32"/>
      <c r="D6" s="32"/>
      <c r="E6" s="32"/>
      <c r="F6" s="32"/>
      <c r="G6" s="446" t="s">
        <v>204</v>
      </c>
      <c r="H6" s="289"/>
      <c r="J6" s="448"/>
      <c r="K6" s="448"/>
      <c r="L6" s="448"/>
      <c r="M6" s="448"/>
      <c r="N6" s="448"/>
      <c r="O6" s="448"/>
      <c r="P6" s="448"/>
    </row>
    <row r="7" spans="1:16" ht="14.25" x14ac:dyDescent="0.25">
      <c r="A7" s="372" t="s">
        <v>167</v>
      </c>
      <c r="B7" s="372"/>
      <c r="C7" s="372"/>
      <c r="D7" s="372"/>
      <c r="E7" s="372"/>
      <c r="F7" s="372"/>
      <c r="G7" s="372"/>
      <c r="H7" s="372"/>
      <c r="I7" s="65"/>
    </row>
    <row r="8" spans="1:16" ht="14.25" x14ac:dyDescent="0.25">
      <c r="A8" s="428" t="s">
        <v>18</v>
      </c>
      <c r="B8" s="365"/>
      <c r="C8" s="365"/>
      <c r="D8" s="365"/>
      <c r="E8" s="528"/>
      <c r="F8" s="529"/>
      <c r="G8" s="529"/>
      <c r="H8" s="530"/>
      <c r="I8" s="39"/>
      <c r="J8" s="35"/>
      <c r="L8" s="66"/>
    </row>
    <row r="9" spans="1:16" ht="14.25" x14ac:dyDescent="0.25">
      <c r="A9" s="428" t="s">
        <v>168</v>
      </c>
      <c r="B9" s="365"/>
      <c r="C9" s="365"/>
      <c r="D9" s="365"/>
      <c r="E9" s="433"/>
      <c r="F9" s="433"/>
      <c r="G9" s="433"/>
      <c r="H9" s="433"/>
      <c r="I9" s="39"/>
    </row>
    <row r="10" spans="1:16" ht="16.350000000000001" x14ac:dyDescent="0.25">
      <c r="A10" s="428" t="s">
        <v>169</v>
      </c>
      <c r="B10" s="365"/>
      <c r="C10" s="365"/>
      <c r="D10" s="365"/>
      <c r="E10" s="432"/>
      <c r="F10" s="432"/>
      <c r="G10" s="432"/>
      <c r="H10" s="432"/>
      <c r="I10" s="39"/>
    </row>
    <row r="11" spans="1:16" ht="14.25" x14ac:dyDescent="0.25">
      <c r="A11" s="428" t="s">
        <v>170</v>
      </c>
      <c r="B11" s="365"/>
      <c r="C11" s="365"/>
      <c r="D11" s="365"/>
      <c r="E11" s="434"/>
      <c r="F11" s="434"/>
      <c r="G11" s="434"/>
      <c r="H11" s="434"/>
      <c r="I11" s="39"/>
    </row>
    <row r="12" spans="1:16" ht="32.25" customHeight="1" x14ac:dyDescent="0.25">
      <c r="A12" s="431" t="s">
        <v>171</v>
      </c>
      <c r="B12" s="360"/>
      <c r="C12" s="360"/>
      <c r="D12" s="360"/>
      <c r="E12" s="432"/>
      <c r="F12" s="432"/>
      <c r="G12" s="432"/>
      <c r="H12" s="432"/>
      <c r="I12" s="39"/>
    </row>
    <row r="13" spans="1:16" ht="7.5" customHeight="1" x14ac:dyDescent="0.25">
      <c r="A13" s="29"/>
      <c r="B13" s="32"/>
      <c r="C13" s="32"/>
      <c r="D13" s="32"/>
      <c r="E13" s="32"/>
      <c r="F13" s="32"/>
      <c r="G13" s="32"/>
      <c r="H13" s="30"/>
    </row>
    <row r="14" spans="1:16" ht="14.25" x14ac:dyDescent="0.25">
      <c r="A14" s="271" t="s">
        <v>175</v>
      </c>
      <c r="B14" s="239"/>
      <c r="C14" s="239"/>
      <c r="D14" s="239"/>
      <c r="E14" s="239"/>
      <c r="F14" s="239"/>
      <c r="G14" s="239"/>
      <c r="H14" s="240"/>
      <c r="I14" s="67"/>
    </row>
    <row r="15" spans="1:16" x14ac:dyDescent="0.25">
      <c r="A15" s="435" t="s">
        <v>173</v>
      </c>
      <c r="B15" s="272"/>
      <c r="C15" s="272"/>
      <c r="D15" s="401"/>
      <c r="E15" s="436">
        <v>40</v>
      </c>
      <c r="F15" s="436"/>
      <c r="G15" s="436"/>
      <c r="H15" s="436"/>
      <c r="I15" s="39"/>
    </row>
    <row r="16" spans="1:16" x14ac:dyDescent="0.25">
      <c r="A16" s="435" t="s">
        <v>172</v>
      </c>
      <c r="B16" s="272"/>
      <c r="C16" s="272"/>
      <c r="D16" s="401"/>
      <c r="E16" s="433"/>
      <c r="F16" s="433"/>
      <c r="G16" s="433"/>
      <c r="H16" s="433"/>
      <c r="I16" s="39"/>
    </row>
    <row r="17" spans="1:12" ht="17.25" x14ac:dyDescent="0.25">
      <c r="A17" s="435" t="s">
        <v>174</v>
      </c>
      <c r="B17" s="272"/>
      <c r="C17" s="272"/>
      <c r="D17" s="401"/>
      <c r="E17" s="432"/>
      <c r="F17" s="432"/>
      <c r="G17" s="432"/>
      <c r="H17" s="432"/>
      <c r="I17" s="39"/>
    </row>
    <row r="18" spans="1:12" ht="7.5" customHeight="1" x14ac:dyDescent="0.25">
      <c r="A18" s="29"/>
      <c r="B18" s="32"/>
      <c r="C18" s="32"/>
      <c r="D18" s="32"/>
      <c r="E18" s="32"/>
      <c r="F18" s="32"/>
      <c r="G18" s="32"/>
      <c r="H18" s="30"/>
    </row>
    <row r="19" spans="1:12" ht="14.25" x14ac:dyDescent="0.25">
      <c r="A19" s="271" t="s">
        <v>176</v>
      </c>
      <c r="B19" s="239"/>
      <c r="C19" s="239"/>
      <c r="D19" s="239"/>
      <c r="E19" s="239"/>
      <c r="F19" s="239"/>
      <c r="G19" s="239"/>
      <c r="H19" s="240"/>
      <c r="I19" s="67"/>
    </row>
    <row r="20" spans="1:12" ht="17.25" x14ac:dyDescent="0.25">
      <c r="A20" s="428" t="s">
        <v>177</v>
      </c>
      <c r="B20" s="365"/>
      <c r="C20" s="365"/>
      <c r="D20" s="365"/>
      <c r="E20" s="432"/>
      <c r="F20" s="432"/>
      <c r="G20" s="432"/>
      <c r="H20" s="432"/>
      <c r="I20" s="39"/>
      <c r="J20" s="35"/>
    </row>
    <row r="21" spans="1:12" x14ac:dyDescent="0.25">
      <c r="A21" s="435" t="s">
        <v>173</v>
      </c>
      <c r="B21" s="272"/>
      <c r="C21" s="272"/>
      <c r="D21" s="401"/>
      <c r="E21" s="436"/>
      <c r="F21" s="436"/>
      <c r="G21" s="436"/>
      <c r="H21" s="436"/>
      <c r="I21" s="39"/>
    </row>
    <row r="22" spans="1:12" ht="14.25" x14ac:dyDescent="0.25">
      <c r="A22" s="435" t="s">
        <v>178</v>
      </c>
      <c r="B22" s="272"/>
      <c r="C22" s="272"/>
      <c r="D22" s="401"/>
      <c r="E22" s="68" t="s">
        <v>25</v>
      </c>
      <c r="F22" s="77"/>
      <c r="G22" s="68" t="s">
        <v>26</v>
      </c>
      <c r="H22" s="77"/>
      <c r="I22" s="69"/>
      <c r="J22" s="35"/>
    </row>
    <row r="23" spans="1:12" x14ac:dyDescent="0.25">
      <c r="A23" s="435" t="s">
        <v>179</v>
      </c>
      <c r="B23" s="272"/>
      <c r="C23" s="272"/>
      <c r="D23" s="401"/>
      <c r="E23" s="470"/>
      <c r="F23" s="470"/>
      <c r="G23" s="470"/>
      <c r="H23" s="470"/>
      <c r="I23" s="39"/>
    </row>
    <row r="24" spans="1:12" ht="7.5" customHeight="1" x14ac:dyDescent="0.25">
      <c r="A24" s="29"/>
      <c r="B24" s="32"/>
      <c r="C24" s="32"/>
      <c r="D24" s="32"/>
      <c r="E24" s="32"/>
      <c r="F24" s="32"/>
      <c r="G24" s="32"/>
      <c r="H24" s="30"/>
    </row>
    <row r="25" spans="1:12" x14ac:dyDescent="0.25">
      <c r="A25" s="372" t="s">
        <v>180</v>
      </c>
      <c r="B25" s="372"/>
      <c r="C25" s="372"/>
      <c r="D25" s="372"/>
      <c r="E25" s="372"/>
      <c r="F25" s="372"/>
      <c r="G25" s="372"/>
      <c r="H25" s="372"/>
      <c r="I25" s="67"/>
    </row>
    <row r="26" spans="1:12" s="71" customFormat="1" ht="32.25" customHeight="1" x14ac:dyDescent="0.25">
      <c r="A26" s="379"/>
      <c r="B26" s="379"/>
      <c r="C26" s="379"/>
      <c r="D26" s="379"/>
      <c r="E26" s="188" t="s">
        <v>182</v>
      </c>
      <c r="F26" s="188" t="s">
        <v>183</v>
      </c>
      <c r="G26" s="438" t="s">
        <v>181</v>
      </c>
      <c r="H26" s="438"/>
      <c r="I26" s="70"/>
    </row>
    <row r="27" spans="1:12" x14ac:dyDescent="0.25">
      <c r="A27" s="439" t="s">
        <v>184</v>
      </c>
      <c r="B27" s="439"/>
      <c r="C27" s="439"/>
      <c r="D27" s="439"/>
      <c r="E27" s="57"/>
      <c r="F27" s="57"/>
      <c r="G27" s="414"/>
      <c r="H27" s="414"/>
      <c r="I27" s="64"/>
      <c r="J27" s="526"/>
      <c r="K27" s="526"/>
      <c r="L27" s="526"/>
    </row>
    <row r="28" spans="1:12" x14ac:dyDescent="0.25">
      <c r="A28" s="439" t="s">
        <v>185</v>
      </c>
      <c r="B28" s="439"/>
      <c r="C28" s="439"/>
      <c r="D28" s="439"/>
      <c r="E28" s="62"/>
      <c r="F28" s="62"/>
      <c r="G28" s="414"/>
      <c r="H28" s="414"/>
      <c r="I28" s="64"/>
      <c r="J28" s="526"/>
      <c r="K28" s="526"/>
      <c r="L28" s="526"/>
    </row>
    <row r="29" spans="1:12" x14ac:dyDescent="0.25">
      <c r="A29" s="439" t="s">
        <v>186</v>
      </c>
      <c r="B29" s="439"/>
      <c r="C29" s="439"/>
      <c r="D29" s="439"/>
      <c r="E29" s="56"/>
      <c r="F29" s="56"/>
      <c r="G29" s="414"/>
      <c r="H29" s="414"/>
      <c r="I29" s="64"/>
      <c r="J29" s="526"/>
      <c r="K29" s="526"/>
      <c r="L29" s="526"/>
    </row>
    <row r="30" spans="1:12" x14ac:dyDescent="0.25">
      <c r="A30" s="439" t="s">
        <v>187</v>
      </c>
      <c r="B30" s="439"/>
      <c r="C30" s="439"/>
      <c r="D30" s="72" t="s">
        <v>188</v>
      </c>
      <c r="E30" s="56"/>
      <c r="F30" s="56"/>
      <c r="G30" s="414"/>
      <c r="H30" s="414"/>
      <c r="I30" s="64"/>
      <c r="J30" s="526"/>
      <c r="K30" s="526"/>
      <c r="L30" s="526"/>
    </row>
    <row r="31" spans="1:12" x14ac:dyDescent="0.25">
      <c r="A31" s="439" t="s">
        <v>189</v>
      </c>
      <c r="B31" s="439"/>
      <c r="C31" s="439"/>
      <c r="D31" s="439"/>
      <c r="E31" s="56"/>
      <c r="F31" s="56"/>
      <c r="G31" s="414"/>
      <c r="H31" s="414"/>
      <c r="I31" s="64"/>
      <c r="J31" s="526"/>
      <c r="K31" s="526"/>
      <c r="L31" s="526"/>
    </row>
    <row r="32" spans="1:12" x14ac:dyDescent="0.25">
      <c r="A32" s="439" t="s">
        <v>190</v>
      </c>
      <c r="B32" s="439"/>
      <c r="C32" s="439"/>
      <c r="D32" s="439"/>
      <c r="E32" s="56"/>
      <c r="F32" s="56"/>
      <c r="G32" s="414"/>
      <c r="H32" s="414"/>
      <c r="I32" s="64"/>
      <c r="J32" s="526"/>
      <c r="K32" s="526"/>
      <c r="L32" s="526"/>
    </row>
    <row r="33" spans="1:11" x14ac:dyDescent="0.25">
      <c r="A33" s="441" t="s">
        <v>191</v>
      </c>
      <c r="B33" s="272"/>
      <c r="C33" s="272"/>
      <c r="D33" s="401"/>
      <c r="E33" s="175">
        <f>((E29*12/40*E15)+(E30*12/40*E15)+(E31/40*E15)+E32)</f>
        <v>0</v>
      </c>
      <c r="F33" s="175">
        <f>((F29+F30)*12+F31+F32)</f>
        <v>0</v>
      </c>
      <c r="G33" s="382">
        <f>IF(E33&gt;F33,F33,E33)</f>
        <v>0</v>
      </c>
      <c r="H33" s="382"/>
      <c r="I33" s="64"/>
      <c r="J33" s="35"/>
      <c r="K33" s="73"/>
    </row>
    <row r="34" spans="1:11" x14ac:dyDescent="0.25">
      <c r="A34" s="450" t="s">
        <v>192</v>
      </c>
      <c r="B34" s="450"/>
      <c r="C34" s="450"/>
      <c r="D34" s="450"/>
      <c r="E34" s="450"/>
      <c r="F34" s="450"/>
      <c r="G34" s="524">
        <f>G33/360*(DAYS360(F22,H22,1)+1)/E15*E21</f>
        <v>0</v>
      </c>
      <c r="H34" s="525"/>
      <c r="I34" s="64"/>
      <c r="J34" s="526"/>
      <c r="K34" s="527"/>
    </row>
    <row r="35" spans="1:11" ht="24" customHeight="1" x14ac:dyDescent="0.25">
      <c r="A35" s="439" t="s">
        <v>193</v>
      </c>
      <c r="B35" s="439"/>
      <c r="C35" s="439"/>
      <c r="D35" s="439"/>
      <c r="E35" s="451" t="s">
        <v>195</v>
      </c>
      <c r="F35" s="451"/>
      <c r="G35" s="382">
        <f>PRODUCT(G34*0.22)</f>
        <v>0</v>
      </c>
      <c r="H35" s="382"/>
      <c r="I35" s="64"/>
      <c r="J35" s="527"/>
      <c r="K35" s="527"/>
    </row>
    <row r="36" spans="1:11" ht="24" customHeight="1" x14ac:dyDescent="0.25">
      <c r="A36" s="439" t="s">
        <v>194</v>
      </c>
      <c r="B36" s="439"/>
      <c r="C36" s="439"/>
      <c r="D36" s="439"/>
      <c r="E36" s="451" t="s">
        <v>196</v>
      </c>
      <c r="F36" s="451"/>
      <c r="G36" s="382">
        <f>PRODUCT(G34*0.02)</f>
        <v>0</v>
      </c>
      <c r="H36" s="382"/>
      <c r="I36" s="64"/>
      <c r="J36" s="527"/>
      <c r="K36" s="527"/>
    </row>
    <row r="37" spans="1:11" x14ac:dyDescent="0.25">
      <c r="A37" s="415" t="s">
        <v>197</v>
      </c>
      <c r="B37" s="415"/>
      <c r="C37" s="415"/>
      <c r="D37" s="415"/>
      <c r="E37" s="415"/>
      <c r="F37" s="415"/>
      <c r="G37" s="388">
        <f>SUM(G34:H36)</f>
        <v>0</v>
      </c>
      <c r="H37" s="388"/>
      <c r="I37" s="64"/>
    </row>
    <row r="38" spans="1:11" ht="15.75" customHeight="1" x14ac:dyDescent="0.25">
      <c r="A38" s="449" t="s">
        <v>198</v>
      </c>
      <c r="B38" s="243"/>
      <c r="C38" s="243"/>
      <c r="D38" s="243"/>
      <c r="E38" s="243"/>
      <c r="F38" s="243"/>
      <c r="G38" s="243"/>
      <c r="H38" s="430"/>
      <c r="I38" s="64"/>
    </row>
    <row r="39" spans="1:11" ht="17.25" x14ac:dyDescent="0.25">
      <c r="A39" s="74" t="s">
        <v>199</v>
      </c>
      <c r="B39" s="32"/>
      <c r="C39" s="32"/>
      <c r="D39" s="32"/>
      <c r="E39" s="32"/>
      <c r="F39" s="32"/>
      <c r="G39" s="32"/>
      <c r="H39" s="30"/>
    </row>
    <row r="40" spans="1:11" ht="17.25" x14ac:dyDescent="0.25">
      <c r="A40" s="74" t="s">
        <v>200</v>
      </c>
      <c r="B40" s="32"/>
      <c r="C40" s="32"/>
      <c r="D40" s="32"/>
      <c r="E40" s="32"/>
      <c r="F40" s="32"/>
      <c r="G40" s="32"/>
      <c r="H40" s="30"/>
    </row>
    <row r="41" spans="1:11" ht="17.25" x14ac:dyDescent="0.25">
      <c r="A41" s="74" t="s">
        <v>201</v>
      </c>
      <c r="B41" s="32"/>
      <c r="C41" s="32"/>
      <c r="D41" s="32"/>
      <c r="E41" s="32"/>
      <c r="F41" s="32"/>
      <c r="G41" s="32"/>
      <c r="H41" s="30"/>
    </row>
    <row r="42" spans="1:11" x14ac:dyDescent="0.25">
      <c r="A42" s="45"/>
      <c r="B42" s="46"/>
      <c r="C42" s="46"/>
      <c r="D42" s="46"/>
      <c r="E42" s="46"/>
      <c r="F42" s="46"/>
      <c r="G42" s="46"/>
      <c r="H42" s="169" t="s">
        <v>53</v>
      </c>
    </row>
    <row r="43" spans="1:11" x14ac:dyDescent="0.25">
      <c r="A43" s="290" t="s">
        <v>203</v>
      </c>
      <c r="B43" s="291"/>
      <c r="C43" s="291"/>
      <c r="D43" s="291"/>
      <c r="E43" s="291"/>
      <c r="F43" s="291"/>
      <c r="G43" s="291"/>
      <c r="H43" s="292"/>
    </row>
    <row r="44" spans="1:11" x14ac:dyDescent="0.25">
      <c r="A44" s="445"/>
      <c r="B44" s="245"/>
      <c r="C44" s="245"/>
      <c r="D44" s="245"/>
      <c r="E44" s="245"/>
      <c r="F44" s="245"/>
      <c r="G44" s="245"/>
      <c r="H44" s="246"/>
    </row>
    <row r="45" spans="1:11" x14ac:dyDescent="0.25">
      <c r="A45" s="445"/>
      <c r="B45" s="245"/>
      <c r="C45" s="245"/>
      <c r="D45" s="245"/>
      <c r="E45" s="245"/>
      <c r="F45" s="245"/>
      <c r="G45" s="245"/>
      <c r="H45" s="246"/>
    </row>
    <row r="46" spans="1:11" x14ac:dyDescent="0.25">
      <c r="A46" s="445"/>
      <c r="B46" s="245"/>
      <c r="C46" s="245"/>
      <c r="D46" s="245"/>
      <c r="E46" s="245"/>
      <c r="F46" s="245"/>
      <c r="G46" s="245"/>
      <c r="H46" s="246"/>
    </row>
    <row r="47" spans="1:11" x14ac:dyDescent="0.25">
      <c r="A47" s="445"/>
      <c r="B47" s="245"/>
      <c r="C47" s="245"/>
      <c r="D47" s="245"/>
      <c r="E47" s="245"/>
      <c r="F47" s="245"/>
      <c r="G47" s="245"/>
      <c r="H47" s="246"/>
      <c r="I47" s="28"/>
    </row>
    <row r="48" spans="1:11" x14ac:dyDescent="0.25">
      <c r="A48" s="445"/>
      <c r="B48" s="245"/>
      <c r="C48" s="245"/>
      <c r="D48" s="245"/>
      <c r="E48" s="245"/>
      <c r="F48" s="245"/>
      <c r="G48" s="245"/>
      <c r="H48" s="246"/>
      <c r="I48" s="28"/>
    </row>
    <row r="49" spans="1:9" x14ac:dyDescent="0.25">
      <c r="A49" s="445"/>
      <c r="B49" s="245"/>
      <c r="C49" s="245"/>
      <c r="D49" s="245"/>
      <c r="E49" s="245"/>
      <c r="F49" s="245"/>
      <c r="G49" s="245"/>
      <c r="H49" s="246"/>
      <c r="I49" s="28"/>
    </row>
    <row r="50" spans="1:9" x14ac:dyDescent="0.25">
      <c r="A50" s="445"/>
      <c r="B50" s="245"/>
      <c r="C50" s="245"/>
      <c r="D50" s="245"/>
      <c r="E50" s="245"/>
      <c r="F50" s="245"/>
      <c r="G50" s="245"/>
      <c r="H50" s="246"/>
      <c r="I50" s="28"/>
    </row>
    <row r="51" spans="1:9" x14ac:dyDescent="0.25">
      <c r="A51" s="445"/>
      <c r="B51" s="245"/>
      <c r="C51" s="245"/>
      <c r="D51" s="245"/>
      <c r="E51" s="245"/>
      <c r="F51" s="245"/>
      <c r="G51" s="245"/>
      <c r="H51" s="246"/>
      <c r="I51" s="28"/>
    </row>
    <row r="52" spans="1:9" x14ac:dyDescent="0.25">
      <c r="A52" s="445"/>
      <c r="B52" s="245"/>
      <c r="C52" s="245"/>
      <c r="D52" s="245"/>
      <c r="E52" s="245"/>
      <c r="F52" s="245"/>
      <c r="G52" s="245"/>
      <c r="H52" s="246"/>
      <c r="I52" s="28"/>
    </row>
    <row r="53" spans="1:9" x14ac:dyDescent="0.25">
      <c r="A53" s="445"/>
      <c r="B53" s="245"/>
      <c r="C53" s="245"/>
      <c r="D53" s="245"/>
      <c r="E53" s="245"/>
      <c r="F53" s="245"/>
      <c r="G53" s="245"/>
      <c r="H53" s="246"/>
      <c r="I53" s="28"/>
    </row>
    <row r="54" spans="1:9" x14ac:dyDescent="0.25">
      <c r="A54" s="445"/>
      <c r="B54" s="245"/>
      <c r="C54" s="245"/>
      <c r="D54" s="245"/>
      <c r="E54" s="245"/>
      <c r="F54" s="245"/>
      <c r="G54" s="245"/>
      <c r="H54" s="246"/>
      <c r="I54" s="28"/>
    </row>
    <row r="55" spans="1:9" x14ac:dyDescent="0.25">
      <c r="A55" s="445"/>
      <c r="B55" s="245"/>
      <c r="C55" s="245"/>
      <c r="D55" s="245"/>
      <c r="E55" s="245"/>
      <c r="F55" s="245"/>
      <c r="G55" s="245"/>
      <c r="H55" s="246"/>
      <c r="I55" s="28"/>
    </row>
    <row r="56" spans="1:9" x14ac:dyDescent="0.25">
      <c r="A56" s="445"/>
      <c r="B56" s="245"/>
      <c r="C56" s="245"/>
      <c r="D56" s="245"/>
      <c r="E56" s="245"/>
      <c r="F56" s="245"/>
      <c r="G56" s="245"/>
      <c r="H56" s="246"/>
      <c r="I56" s="28"/>
    </row>
    <row r="57" spans="1:9" x14ac:dyDescent="0.25">
      <c r="A57" s="445"/>
      <c r="B57" s="245"/>
      <c r="C57" s="245"/>
      <c r="D57" s="245"/>
      <c r="E57" s="245"/>
      <c r="F57" s="245"/>
      <c r="G57" s="245"/>
      <c r="H57" s="246"/>
      <c r="I57" s="28"/>
    </row>
    <row r="58" spans="1:9" x14ac:dyDescent="0.25">
      <c r="A58" s="445"/>
      <c r="B58" s="245"/>
      <c r="C58" s="245"/>
      <c r="D58" s="245"/>
      <c r="E58" s="245"/>
      <c r="F58" s="245"/>
      <c r="G58" s="245"/>
      <c r="H58" s="246"/>
      <c r="I58" s="28"/>
    </row>
    <row r="59" spans="1:9" x14ac:dyDescent="0.25">
      <c r="A59" s="445"/>
      <c r="B59" s="245"/>
      <c r="C59" s="245"/>
      <c r="D59" s="245"/>
      <c r="E59" s="245"/>
      <c r="F59" s="245"/>
      <c r="G59" s="245"/>
      <c r="H59" s="246"/>
      <c r="I59" s="28"/>
    </row>
    <row r="60" spans="1:9" x14ac:dyDescent="0.25">
      <c r="A60" s="445"/>
      <c r="B60" s="245"/>
      <c r="C60" s="245"/>
      <c r="D60" s="245"/>
      <c r="E60" s="245"/>
      <c r="F60" s="245"/>
      <c r="G60" s="245"/>
      <c r="H60" s="246"/>
      <c r="I60" s="28"/>
    </row>
    <row r="61" spans="1:9" x14ac:dyDescent="0.25">
      <c r="A61" s="445"/>
      <c r="B61" s="245"/>
      <c r="C61" s="245"/>
      <c r="D61" s="245"/>
      <c r="E61" s="245"/>
      <c r="F61" s="245"/>
      <c r="G61" s="245"/>
      <c r="H61" s="246"/>
      <c r="I61" s="28"/>
    </row>
    <row r="62" spans="1:9" x14ac:dyDescent="0.25">
      <c r="A62" s="445"/>
      <c r="B62" s="245"/>
      <c r="C62" s="245"/>
      <c r="D62" s="245"/>
      <c r="E62" s="245"/>
      <c r="F62" s="245"/>
      <c r="G62" s="245"/>
      <c r="H62" s="246"/>
      <c r="I62" s="28"/>
    </row>
    <row r="63" spans="1:9" x14ac:dyDescent="0.25">
      <c r="A63" s="445"/>
      <c r="B63" s="245"/>
      <c r="C63" s="245"/>
      <c r="D63" s="245"/>
      <c r="E63" s="245"/>
      <c r="F63" s="245"/>
      <c r="G63" s="245"/>
      <c r="H63" s="246"/>
      <c r="I63" s="28"/>
    </row>
    <row r="64" spans="1:9" x14ac:dyDescent="0.25">
      <c r="A64" s="445"/>
      <c r="B64" s="245"/>
      <c r="C64" s="245"/>
      <c r="D64" s="245"/>
      <c r="E64" s="245"/>
      <c r="F64" s="245"/>
      <c r="G64" s="245"/>
      <c r="H64" s="246"/>
      <c r="I64" s="28"/>
    </row>
    <row r="65" spans="1:9" x14ac:dyDescent="0.25">
      <c r="A65" s="445"/>
      <c r="B65" s="245"/>
      <c r="C65" s="245"/>
      <c r="D65" s="245"/>
      <c r="E65" s="245"/>
      <c r="F65" s="245"/>
      <c r="G65" s="245"/>
      <c r="H65" s="246"/>
      <c r="I65" s="28"/>
    </row>
    <row r="66" spans="1:9" x14ac:dyDescent="0.25">
      <c r="A66" s="445"/>
      <c r="B66" s="245"/>
      <c r="C66" s="245"/>
      <c r="D66" s="245"/>
      <c r="E66" s="245"/>
      <c r="F66" s="245"/>
      <c r="G66" s="245"/>
      <c r="H66" s="246"/>
      <c r="I66" s="28"/>
    </row>
    <row r="67" spans="1:9" x14ac:dyDescent="0.25">
      <c r="A67" s="445"/>
      <c r="B67" s="245"/>
      <c r="C67" s="245"/>
      <c r="D67" s="245"/>
      <c r="E67" s="245"/>
      <c r="F67" s="245"/>
      <c r="G67" s="245"/>
      <c r="H67" s="246"/>
      <c r="I67" s="28"/>
    </row>
    <row r="68" spans="1:9" x14ac:dyDescent="0.25">
      <c r="A68" s="445"/>
      <c r="B68" s="245"/>
      <c r="C68" s="245"/>
      <c r="D68" s="245"/>
      <c r="E68" s="245"/>
      <c r="F68" s="245"/>
      <c r="G68" s="245"/>
      <c r="H68" s="246"/>
      <c r="I68" s="28"/>
    </row>
    <row r="69" spans="1:9" x14ac:dyDescent="0.25">
      <c r="A69" s="445"/>
      <c r="B69" s="245"/>
      <c r="C69" s="245"/>
      <c r="D69" s="245"/>
      <c r="E69" s="245"/>
      <c r="F69" s="245"/>
      <c r="G69" s="245"/>
      <c r="H69" s="246"/>
      <c r="I69" s="28"/>
    </row>
    <row r="70" spans="1:9" x14ac:dyDescent="0.25">
      <c r="A70" s="445"/>
      <c r="B70" s="245"/>
      <c r="C70" s="245"/>
      <c r="D70" s="245"/>
      <c r="E70" s="245"/>
      <c r="F70" s="245"/>
      <c r="G70" s="245"/>
      <c r="H70" s="246"/>
      <c r="I70" s="28"/>
    </row>
    <row r="71" spans="1:9" x14ac:dyDescent="0.25">
      <c r="A71" s="445"/>
      <c r="B71" s="245"/>
      <c r="C71" s="245"/>
      <c r="D71" s="245"/>
      <c r="E71" s="245"/>
      <c r="F71" s="245"/>
      <c r="G71" s="245"/>
      <c r="H71" s="246"/>
      <c r="I71" s="28"/>
    </row>
    <row r="72" spans="1:9" x14ac:dyDescent="0.25">
      <c r="A72" s="445"/>
      <c r="B72" s="245"/>
      <c r="C72" s="245"/>
      <c r="D72" s="245"/>
      <c r="E72" s="245"/>
      <c r="F72" s="245"/>
      <c r="G72" s="245"/>
      <c r="H72" s="246"/>
      <c r="I72" s="28"/>
    </row>
    <row r="73" spans="1:9" x14ac:dyDescent="0.25">
      <c r="A73" s="445"/>
      <c r="B73" s="245"/>
      <c r="C73" s="245"/>
      <c r="D73" s="245"/>
      <c r="E73" s="245"/>
      <c r="F73" s="245"/>
      <c r="G73" s="245"/>
      <c r="H73" s="246"/>
      <c r="I73" s="28"/>
    </row>
    <row r="74" spans="1:9" x14ac:dyDescent="0.25">
      <c r="A74" s="445"/>
      <c r="B74" s="245"/>
      <c r="C74" s="245"/>
      <c r="D74" s="245"/>
      <c r="E74" s="245"/>
      <c r="F74" s="245"/>
      <c r="G74" s="245"/>
      <c r="H74" s="246"/>
      <c r="I74" s="28"/>
    </row>
    <row r="75" spans="1:9" x14ac:dyDescent="0.25">
      <c r="A75" s="445"/>
      <c r="B75" s="245"/>
      <c r="C75" s="245"/>
      <c r="D75" s="245"/>
      <c r="E75" s="245"/>
      <c r="F75" s="245"/>
      <c r="G75" s="245"/>
      <c r="H75" s="246"/>
      <c r="I75" s="28"/>
    </row>
    <row r="76" spans="1:9" x14ac:dyDescent="0.25">
      <c r="A76" s="445"/>
      <c r="B76" s="245"/>
      <c r="C76" s="245"/>
      <c r="D76" s="245"/>
      <c r="E76" s="245"/>
      <c r="F76" s="245"/>
      <c r="G76" s="245"/>
      <c r="H76" s="246"/>
      <c r="I76" s="28"/>
    </row>
    <row r="77" spans="1:9" x14ac:dyDescent="0.25">
      <c r="A77" s="445"/>
      <c r="B77" s="245"/>
      <c r="C77" s="245"/>
      <c r="D77" s="245"/>
      <c r="E77" s="245"/>
      <c r="F77" s="245"/>
      <c r="G77" s="245"/>
      <c r="H77" s="246"/>
      <c r="I77" s="28"/>
    </row>
    <row r="78" spans="1:9" x14ac:dyDescent="0.25">
      <c r="A78" s="445"/>
      <c r="B78" s="245"/>
      <c r="C78" s="245"/>
      <c r="D78" s="245"/>
      <c r="E78" s="245"/>
      <c r="F78" s="245"/>
      <c r="G78" s="245"/>
      <c r="H78" s="246"/>
      <c r="I78" s="28"/>
    </row>
    <row r="79" spans="1:9" x14ac:dyDescent="0.25">
      <c r="A79" s="445"/>
      <c r="B79" s="245"/>
      <c r="C79" s="245"/>
      <c r="D79" s="245"/>
      <c r="E79" s="245"/>
      <c r="F79" s="245"/>
      <c r="G79" s="245"/>
      <c r="H79" s="246"/>
      <c r="I79" s="28"/>
    </row>
    <row r="80" spans="1:9" x14ac:dyDescent="0.25">
      <c r="A80" s="445"/>
      <c r="B80" s="245"/>
      <c r="C80" s="245"/>
      <c r="D80" s="245"/>
      <c r="E80" s="245"/>
      <c r="F80" s="245"/>
      <c r="G80" s="245"/>
      <c r="H80" s="246"/>
      <c r="I80" s="28"/>
    </row>
    <row r="81" spans="1:9" x14ac:dyDescent="0.25">
      <c r="A81" s="445"/>
      <c r="B81" s="245"/>
      <c r="C81" s="245"/>
      <c r="D81" s="245"/>
      <c r="E81" s="245"/>
      <c r="F81" s="245"/>
      <c r="G81" s="245"/>
      <c r="H81" s="246"/>
      <c r="I81" s="28"/>
    </row>
    <row r="82" spans="1:9" x14ac:dyDescent="0.25">
      <c r="A82" s="445"/>
      <c r="B82" s="245"/>
      <c r="C82" s="245"/>
      <c r="D82" s="245"/>
      <c r="E82" s="245"/>
      <c r="F82" s="245"/>
      <c r="G82" s="245"/>
      <c r="H82" s="246"/>
      <c r="I82" s="28"/>
    </row>
    <row r="83" spans="1:9" x14ac:dyDescent="0.25">
      <c r="A83" s="445"/>
      <c r="B83" s="245"/>
      <c r="C83" s="245"/>
      <c r="D83" s="245"/>
      <c r="E83" s="245"/>
      <c r="F83" s="245"/>
      <c r="G83" s="245"/>
      <c r="H83" s="246"/>
      <c r="I83" s="28"/>
    </row>
    <row r="84" spans="1:9" x14ac:dyDescent="0.25">
      <c r="A84" s="445"/>
      <c r="B84" s="245"/>
      <c r="C84" s="245"/>
      <c r="D84" s="245"/>
      <c r="E84" s="245"/>
      <c r="F84" s="245"/>
      <c r="G84" s="245"/>
      <c r="H84" s="246"/>
      <c r="I84" s="28"/>
    </row>
    <row r="85" spans="1:9" x14ac:dyDescent="0.25">
      <c r="A85" s="445"/>
      <c r="B85" s="245"/>
      <c r="C85" s="245"/>
      <c r="D85" s="245"/>
      <c r="E85" s="245"/>
      <c r="F85" s="245"/>
      <c r="G85" s="245"/>
      <c r="H85" s="246"/>
      <c r="I85" s="28"/>
    </row>
    <row r="86" spans="1:9" x14ac:dyDescent="0.25">
      <c r="A86" s="445"/>
      <c r="B86" s="245"/>
      <c r="C86" s="245"/>
      <c r="D86" s="245"/>
      <c r="E86" s="245"/>
      <c r="F86" s="245"/>
      <c r="G86" s="245"/>
      <c r="H86" s="246"/>
      <c r="I86" s="28"/>
    </row>
    <row r="87" spans="1:9" x14ac:dyDescent="0.25">
      <c r="A87" s="445"/>
      <c r="B87" s="245"/>
      <c r="C87" s="245"/>
      <c r="D87" s="245"/>
      <c r="E87" s="245"/>
      <c r="F87" s="245"/>
      <c r="G87" s="245"/>
      <c r="H87" s="246"/>
      <c r="I87" s="28"/>
    </row>
    <row r="88" spans="1:9" x14ac:dyDescent="0.25">
      <c r="A88" s="445"/>
      <c r="B88" s="245"/>
      <c r="C88" s="245"/>
      <c r="D88" s="245"/>
      <c r="E88" s="245"/>
      <c r="F88" s="245"/>
      <c r="G88" s="245"/>
      <c r="H88" s="246"/>
      <c r="I88" s="28"/>
    </row>
    <row r="89" spans="1:9" x14ac:dyDescent="0.25">
      <c r="A89" s="445"/>
      <c r="B89" s="245"/>
      <c r="C89" s="245"/>
      <c r="D89" s="245"/>
      <c r="E89" s="245"/>
      <c r="F89" s="245"/>
      <c r="G89" s="245"/>
      <c r="H89" s="246"/>
      <c r="I89" s="28"/>
    </row>
    <row r="90" spans="1:9" x14ac:dyDescent="0.25">
      <c r="A90" s="445"/>
      <c r="B90" s="245"/>
      <c r="C90" s="245"/>
      <c r="D90" s="245"/>
      <c r="E90" s="245"/>
      <c r="F90" s="245"/>
      <c r="G90" s="245"/>
      <c r="H90" s="246"/>
      <c r="I90" s="28"/>
    </row>
    <row r="91" spans="1:9" x14ac:dyDescent="0.25">
      <c r="A91" s="445"/>
      <c r="B91" s="245"/>
      <c r="C91" s="245"/>
      <c r="D91" s="245"/>
      <c r="E91" s="245"/>
      <c r="F91" s="245"/>
      <c r="G91" s="245"/>
      <c r="H91" s="246"/>
      <c r="I91" s="28"/>
    </row>
    <row r="92" spans="1:9" x14ac:dyDescent="0.25">
      <c r="A92" s="45"/>
      <c r="B92" s="46"/>
      <c r="C92" s="46"/>
      <c r="D92" s="46"/>
      <c r="E92" s="46"/>
      <c r="F92" s="46"/>
      <c r="G92" s="46"/>
      <c r="H92" s="169" t="s">
        <v>55</v>
      </c>
      <c r="I92" s="28"/>
    </row>
  </sheetData>
  <sheetProtection algorithmName="SHA-512" hashValue="osxZhGiUajODFMsfzdfm67jlOXmy3z3Bg4k4mhKEsegzQGSk/8UvBwH8MvaxjqJjNiv1zmKa/pljhCi7jMMgEg==" saltValue="hDIf2QeIFbnJHkohpLmOSw==" spinCount="100000" sheet="1" objects="1" scenarios="1" selectLockedCells="1"/>
  <mergeCells count="60">
    <mergeCell ref="J5:P6"/>
    <mergeCell ref="G6:H6"/>
    <mergeCell ref="B2:G2"/>
    <mergeCell ref="A3:H3"/>
    <mergeCell ref="A5:B5"/>
    <mergeCell ref="C5:G5"/>
    <mergeCell ref="A4:H4"/>
    <mergeCell ref="A15:D15"/>
    <mergeCell ref="E15:H15"/>
    <mergeCell ref="A7:H7"/>
    <mergeCell ref="A8:D8"/>
    <mergeCell ref="E8:H8"/>
    <mergeCell ref="A9:D9"/>
    <mergeCell ref="E9:H9"/>
    <mergeCell ref="A10:D10"/>
    <mergeCell ref="E10:H10"/>
    <mergeCell ref="A11:D11"/>
    <mergeCell ref="E11:H11"/>
    <mergeCell ref="A12:D12"/>
    <mergeCell ref="E12:H12"/>
    <mergeCell ref="A14:H14"/>
    <mergeCell ref="A25:H25"/>
    <mergeCell ref="A16:D16"/>
    <mergeCell ref="E16:H16"/>
    <mergeCell ref="A17:D17"/>
    <mergeCell ref="E17:H17"/>
    <mergeCell ref="A19:H19"/>
    <mergeCell ref="A20:D20"/>
    <mergeCell ref="E20:H20"/>
    <mergeCell ref="A21:D21"/>
    <mergeCell ref="E21:H21"/>
    <mergeCell ref="A22:D22"/>
    <mergeCell ref="A23:D23"/>
    <mergeCell ref="E23:H23"/>
    <mergeCell ref="A26:D26"/>
    <mergeCell ref="G26:H26"/>
    <mergeCell ref="A27:D27"/>
    <mergeCell ref="G27:H32"/>
    <mergeCell ref="J27:L32"/>
    <mergeCell ref="A28:D28"/>
    <mergeCell ref="A29:D29"/>
    <mergeCell ref="A30:C30"/>
    <mergeCell ref="A31:D31"/>
    <mergeCell ref="A32:D32"/>
    <mergeCell ref="G33:H33"/>
    <mergeCell ref="A34:F34"/>
    <mergeCell ref="G34:H34"/>
    <mergeCell ref="J34:K36"/>
    <mergeCell ref="A35:D35"/>
    <mergeCell ref="E35:F35"/>
    <mergeCell ref="G35:H35"/>
    <mergeCell ref="A36:D36"/>
    <mergeCell ref="E36:F36"/>
    <mergeCell ref="A33:D33"/>
    <mergeCell ref="A44:H91"/>
    <mergeCell ref="G36:H36"/>
    <mergeCell ref="A37:F37"/>
    <mergeCell ref="G37:H37"/>
    <mergeCell ref="A38:H38"/>
    <mergeCell ref="A43:H43"/>
  </mergeCells>
  <pageMargins left="0.7" right="0.7" top="0.75" bottom="0.75" header="0.3" footer="0.3"/>
  <pageSetup paperSize="9" orientation="portrait" r:id="rId1"/>
  <rowBreaks count="1" manualBreakCount="1">
    <brk id="42" max="16383" man="1"/>
  </rowBreaks>
  <colBreaks count="1" manualBreakCount="1">
    <brk id="8" max="9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zoomScaleNormal="100" zoomScaleSheetLayoutView="100" workbookViewId="0">
      <selection activeCell="E20" sqref="E20:H20"/>
    </sheetView>
  </sheetViews>
  <sheetFormatPr baseColWidth="10" defaultColWidth="11.42578125" defaultRowHeight="15" x14ac:dyDescent="0.25"/>
  <cols>
    <col min="1" max="3" width="10.85546875" style="28" customWidth="1"/>
    <col min="4" max="4" width="10.140625" style="28" customWidth="1"/>
    <col min="5" max="5" width="9.85546875" style="28" customWidth="1"/>
    <col min="6" max="6" width="12.7109375" style="28" customWidth="1"/>
    <col min="7" max="8" width="10.85546875" style="28" customWidth="1"/>
    <col min="9" max="9" width="2.5703125" style="42" customWidth="1"/>
    <col min="10" max="16384" width="11.42578125" style="28"/>
  </cols>
  <sheetData>
    <row r="1" spans="1:16" ht="14.25" x14ac:dyDescent="0.25">
      <c r="A1" s="26"/>
      <c r="B1" s="27"/>
      <c r="C1" s="27"/>
      <c r="D1" s="27"/>
      <c r="E1" s="27"/>
      <c r="F1" s="27"/>
      <c r="G1" s="27"/>
      <c r="H1" s="179" t="s">
        <v>221</v>
      </c>
      <c r="I1" s="63"/>
    </row>
    <row r="2" spans="1:16" ht="19.149999999999999" x14ac:dyDescent="0.35">
      <c r="A2" s="29"/>
      <c r="B2" s="267" t="s">
        <v>273</v>
      </c>
      <c r="C2" s="267"/>
      <c r="D2" s="267"/>
      <c r="E2" s="267"/>
      <c r="F2" s="267"/>
      <c r="G2" s="243"/>
      <c r="H2" s="30"/>
    </row>
    <row r="3" spans="1:16" x14ac:dyDescent="0.25">
      <c r="A3" s="429" t="s">
        <v>288</v>
      </c>
      <c r="B3" s="243"/>
      <c r="C3" s="243"/>
      <c r="D3" s="243"/>
      <c r="E3" s="243"/>
      <c r="F3" s="243"/>
      <c r="G3" s="243"/>
      <c r="H3" s="430"/>
      <c r="I3" s="64"/>
    </row>
    <row r="4" spans="1:16" ht="15" customHeight="1" x14ac:dyDescent="0.25">
      <c r="A4" s="531" t="s">
        <v>318</v>
      </c>
      <c r="B4" s="532"/>
      <c r="C4" s="532"/>
      <c r="D4" s="532"/>
      <c r="E4" s="532"/>
      <c r="F4" s="532"/>
      <c r="G4" s="532"/>
      <c r="H4" s="279"/>
    </row>
    <row r="5" spans="1:16" x14ac:dyDescent="0.25">
      <c r="A5" s="346" t="s">
        <v>88</v>
      </c>
      <c r="B5" s="243"/>
      <c r="C5" s="421">
        <f>Antrag!A19</f>
        <v>0</v>
      </c>
      <c r="D5" s="422"/>
      <c r="E5" s="422"/>
      <c r="F5" s="422"/>
      <c r="G5" s="422"/>
      <c r="H5" s="30"/>
      <c r="J5" s="447"/>
      <c r="K5" s="448"/>
      <c r="L5" s="448"/>
      <c r="M5" s="448"/>
      <c r="N5" s="448"/>
      <c r="O5" s="448"/>
      <c r="P5" s="448"/>
    </row>
    <row r="6" spans="1:16" ht="11.25" customHeight="1" x14ac:dyDescent="0.25">
      <c r="A6" s="29"/>
      <c r="B6" s="32"/>
      <c r="C6" s="32"/>
      <c r="D6" s="32"/>
      <c r="E6" s="32"/>
      <c r="F6" s="32"/>
      <c r="G6" s="446" t="s">
        <v>204</v>
      </c>
      <c r="H6" s="289"/>
      <c r="J6" s="448"/>
      <c r="K6" s="448"/>
      <c r="L6" s="448"/>
      <c r="M6" s="448"/>
      <c r="N6" s="448"/>
      <c r="O6" s="448"/>
      <c r="P6" s="448"/>
    </row>
    <row r="7" spans="1:16" ht="14.25" x14ac:dyDescent="0.25">
      <c r="A7" s="372" t="s">
        <v>167</v>
      </c>
      <c r="B7" s="372"/>
      <c r="C7" s="372"/>
      <c r="D7" s="372"/>
      <c r="E7" s="372"/>
      <c r="F7" s="372"/>
      <c r="G7" s="372"/>
      <c r="H7" s="372"/>
      <c r="I7" s="65"/>
    </row>
    <row r="8" spans="1:16" ht="14.25" x14ac:dyDescent="0.25">
      <c r="A8" s="428" t="s">
        <v>18</v>
      </c>
      <c r="B8" s="365"/>
      <c r="C8" s="365"/>
      <c r="D8" s="365"/>
      <c r="E8" s="528"/>
      <c r="F8" s="529"/>
      <c r="G8" s="529"/>
      <c r="H8" s="530"/>
      <c r="I8" s="39"/>
      <c r="J8" s="35"/>
      <c r="L8" s="66"/>
    </row>
    <row r="9" spans="1:16" ht="14.25" x14ac:dyDescent="0.25">
      <c r="A9" s="428" t="s">
        <v>168</v>
      </c>
      <c r="B9" s="365"/>
      <c r="C9" s="365"/>
      <c r="D9" s="365"/>
      <c r="E9" s="433"/>
      <c r="F9" s="433"/>
      <c r="G9" s="433"/>
      <c r="H9" s="433"/>
      <c r="I9" s="39"/>
    </row>
    <row r="10" spans="1:16" ht="16.350000000000001" x14ac:dyDescent="0.25">
      <c r="A10" s="428" t="s">
        <v>169</v>
      </c>
      <c r="B10" s="365"/>
      <c r="C10" s="365"/>
      <c r="D10" s="365"/>
      <c r="E10" s="432"/>
      <c r="F10" s="432"/>
      <c r="G10" s="432"/>
      <c r="H10" s="432"/>
      <c r="I10" s="39"/>
    </row>
    <row r="11" spans="1:16" ht="14.25" x14ac:dyDescent="0.25">
      <c r="A11" s="428" t="s">
        <v>170</v>
      </c>
      <c r="B11" s="365"/>
      <c r="C11" s="365"/>
      <c r="D11" s="365"/>
      <c r="E11" s="434"/>
      <c r="F11" s="434"/>
      <c r="G11" s="434"/>
      <c r="H11" s="434"/>
      <c r="I11" s="39"/>
    </row>
    <row r="12" spans="1:16" ht="32.25" customHeight="1" x14ac:dyDescent="0.25">
      <c r="A12" s="431" t="s">
        <v>171</v>
      </c>
      <c r="B12" s="360"/>
      <c r="C12" s="360"/>
      <c r="D12" s="360"/>
      <c r="E12" s="432"/>
      <c r="F12" s="432"/>
      <c r="G12" s="432"/>
      <c r="H12" s="432"/>
      <c r="I12" s="39"/>
    </row>
    <row r="13" spans="1:16" ht="7.5" customHeight="1" x14ac:dyDescent="0.25">
      <c r="A13" s="29"/>
      <c r="B13" s="32"/>
      <c r="C13" s="32"/>
      <c r="D13" s="32"/>
      <c r="E13" s="32"/>
      <c r="F13" s="32"/>
      <c r="G13" s="32"/>
      <c r="H13" s="30"/>
    </row>
    <row r="14" spans="1:16" ht="14.25" x14ac:dyDescent="0.25">
      <c r="A14" s="271" t="s">
        <v>175</v>
      </c>
      <c r="B14" s="239"/>
      <c r="C14" s="239"/>
      <c r="D14" s="239"/>
      <c r="E14" s="239"/>
      <c r="F14" s="239"/>
      <c r="G14" s="239"/>
      <c r="H14" s="240"/>
      <c r="I14" s="67"/>
    </row>
    <row r="15" spans="1:16" x14ac:dyDescent="0.25">
      <c r="A15" s="435" t="s">
        <v>173</v>
      </c>
      <c r="B15" s="272"/>
      <c r="C15" s="272"/>
      <c r="D15" s="401"/>
      <c r="E15" s="436">
        <v>40</v>
      </c>
      <c r="F15" s="436"/>
      <c r="G15" s="436"/>
      <c r="H15" s="436"/>
      <c r="I15" s="39"/>
    </row>
    <row r="16" spans="1:16" x14ac:dyDescent="0.25">
      <c r="A16" s="435" t="s">
        <v>172</v>
      </c>
      <c r="B16" s="272"/>
      <c r="C16" s="272"/>
      <c r="D16" s="401"/>
      <c r="E16" s="433"/>
      <c r="F16" s="433"/>
      <c r="G16" s="433"/>
      <c r="H16" s="433"/>
      <c r="I16" s="39"/>
    </row>
    <row r="17" spans="1:12" ht="17.25" x14ac:dyDescent="0.25">
      <c r="A17" s="435" t="s">
        <v>174</v>
      </c>
      <c r="B17" s="272"/>
      <c r="C17" s="272"/>
      <c r="D17" s="401"/>
      <c r="E17" s="432"/>
      <c r="F17" s="432"/>
      <c r="G17" s="432"/>
      <c r="H17" s="432"/>
      <c r="I17" s="39"/>
    </row>
    <row r="18" spans="1:12" ht="7.5" customHeight="1" x14ac:dyDescent="0.25">
      <c r="A18" s="29"/>
      <c r="B18" s="32"/>
      <c r="C18" s="32"/>
      <c r="D18" s="32"/>
      <c r="E18" s="32"/>
      <c r="F18" s="32"/>
      <c r="G18" s="32"/>
      <c r="H18" s="30"/>
    </row>
    <row r="19" spans="1:12" ht="14.25" x14ac:dyDescent="0.25">
      <c r="A19" s="271" t="s">
        <v>176</v>
      </c>
      <c r="B19" s="239"/>
      <c r="C19" s="239"/>
      <c r="D19" s="239"/>
      <c r="E19" s="239"/>
      <c r="F19" s="239"/>
      <c r="G19" s="239"/>
      <c r="H19" s="240"/>
      <c r="I19" s="67"/>
    </row>
    <row r="20" spans="1:12" ht="17.25" x14ac:dyDescent="0.25">
      <c r="A20" s="428" t="s">
        <v>177</v>
      </c>
      <c r="B20" s="365"/>
      <c r="C20" s="365"/>
      <c r="D20" s="365"/>
      <c r="E20" s="432"/>
      <c r="F20" s="432"/>
      <c r="G20" s="432"/>
      <c r="H20" s="432"/>
      <c r="I20" s="39"/>
      <c r="J20" s="35"/>
    </row>
    <row r="21" spans="1:12" x14ac:dyDescent="0.25">
      <c r="A21" s="435" t="s">
        <v>173</v>
      </c>
      <c r="B21" s="272"/>
      <c r="C21" s="272"/>
      <c r="D21" s="401"/>
      <c r="E21" s="436"/>
      <c r="F21" s="436"/>
      <c r="G21" s="436"/>
      <c r="H21" s="436"/>
      <c r="I21" s="39"/>
    </row>
    <row r="22" spans="1:12" ht="14.25" x14ac:dyDescent="0.25">
      <c r="A22" s="435" t="s">
        <v>178</v>
      </c>
      <c r="B22" s="272"/>
      <c r="C22" s="272"/>
      <c r="D22" s="401"/>
      <c r="E22" s="68" t="s">
        <v>25</v>
      </c>
      <c r="F22" s="77"/>
      <c r="G22" s="68" t="s">
        <v>26</v>
      </c>
      <c r="H22" s="77"/>
      <c r="I22" s="69"/>
      <c r="J22" s="35"/>
    </row>
    <row r="23" spans="1:12" x14ac:dyDescent="0.25">
      <c r="A23" s="435" t="s">
        <v>179</v>
      </c>
      <c r="B23" s="272"/>
      <c r="C23" s="272"/>
      <c r="D23" s="401"/>
      <c r="E23" s="470"/>
      <c r="F23" s="470"/>
      <c r="G23" s="470"/>
      <c r="H23" s="470"/>
      <c r="I23" s="39"/>
    </row>
    <row r="24" spans="1:12" ht="7.5" customHeight="1" x14ac:dyDescent="0.25">
      <c r="A24" s="29"/>
      <c r="B24" s="32"/>
      <c r="C24" s="32"/>
      <c r="D24" s="32"/>
      <c r="E24" s="32"/>
      <c r="F24" s="32"/>
      <c r="G24" s="32"/>
      <c r="H24" s="30"/>
    </row>
    <row r="25" spans="1:12" x14ac:dyDescent="0.25">
      <c r="A25" s="372" t="s">
        <v>180</v>
      </c>
      <c r="B25" s="372"/>
      <c r="C25" s="372"/>
      <c r="D25" s="372"/>
      <c r="E25" s="372"/>
      <c r="F25" s="372"/>
      <c r="G25" s="372"/>
      <c r="H25" s="372"/>
      <c r="I25" s="67"/>
    </row>
    <row r="26" spans="1:12" s="71" customFormat="1" ht="32.25" customHeight="1" x14ac:dyDescent="0.25">
      <c r="A26" s="379"/>
      <c r="B26" s="379"/>
      <c r="C26" s="379"/>
      <c r="D26" s="379"/>
      <c r="E26" s="188" t="s">
        <v>182</v>
      </c>
      <c r="F26" s="188" t="s">
        <v>183</v>
      </c>
      <c r="G26" s="438" t="s">
        <v>181</v>
      </c>
      <c r="H26" s="438"/>
      <c r="I26" s="70"/>
    </row>
    <row r="27" spans="1:12" x14ac:dyDescent="0.25">
      <c r="A27" s="439" t="s">
        <v>184</v>
      </c>
      <c r="B27" s="439"/>
      <c r="C27" s="439"/>
      <c r="D27" s="439"/>
      <c r="E27" s="57"/>
      <c r="F27" s="57"/>
      <c r="G27" s="414"/>
      <c r="H27" s="414"/>
      <c r="I27" s="64"/>
      <c r="J27" s="526"/>
      <c r="K27" s="526"/>
      <c r="L27" s="526"/>
    </row>
    <row r="28" spans="1:12" x14ac:dyDescent="0.25">
      <c r="A28" s="439" t="s">
        <v>185</v>
      </c>
      <c r="B28" s="439"/>
      <c r="C28" s="439"/>
      <c r="D28" s="439"/>
      <c r="E28" s="62"/>
      <c r="F28" s="62"/>
      <c r="G28" s="414"/>
      <c r="H28" s="414"/>
      <c r="I28" s="64"/>
      <c r="J28" s="526"/>
      <c r="K28" s="526"/>
      <c r="L28" s="526"/>
    </row>
    <row r="29" spans="1:12" x14ac:dyDescent="0.25">
      <c r="A29" s="439" t="s">
        <v>186</v>
      </c>
      <c r="B29" s="439"/>
      <c r="C29" s="439"/>
      <c r="D29" s="439"/>
      <c r="E29" s="56"/>
      <c r="F29" s="56"/>
      <c r="G29" s="414"/>
      <c r="H29" s="414"/>
      <c r="I29" s="64"/>
      <c r="J29" s="526"/>
      <c r="K29" s="526"/>
      <c r="L29" s="526"/>
    </row>
    <row r="30" spans="1:12" x14ac:dyDescent="0.25">
      <c r="A30" s="439" t="s">
        <v>187</v>
      </c>
      <c r="B30" s="439"/>
      <c r="C30" s="439"/>
      <c r="D30" s="72" t="s">
        <v>188</v>
      </c>
      <c r="E30" s="56"/>
      <c r="F30" s="56"/>
      <c r="G30" s="414"/>
      <c r="H30" s="414"/>
      <c r="I30" s="64"/>
      <c r="J30" s="526"/>
      <c r="K30" s="526"/>
      <c r="L30" s="526"/>
    </row>
    <row r="31" spans="1:12" x14ac:dyDescent="0.25">
      <c r="A31" s="439" t="s">
        <v>189</v>
      </c>
      <c r="B31" s="439"/>
      <c r="C31" s="439"/>
      <c r="D31" s="439"/>
      <c r="E31" s="56"/>
      <c r="F31" s="56"/>
      <c r="G31" s="414"/>
      <c r="H31" s="414"/>
      <c r="I31" s="64"/>
      <c r="J31" s="526"/>
      <c r="K31" s="526"/>
      <c r="L31" s="526"/>
    </row>
    <row r="32" spans="1:12" x14ac:dyDescent="0.25">
      <c r="A32" s="439" t="s">
        <v>190</v>
      </c>
      <c r="B32" s="439"/>
      <c r="C32" s="439"/>
      <c r="D32" s="439"/>
      <c r="E32" s="56"/>
      <c r="F32" s="56"/>
      <c r="G32" s="414"/>
      <c r="H32" s="414"/>
      <c r="I32" s="64"/>
      <c r="J32" s="526"/>
      <c r="K32" s="526"/>
      <c r="L32" s="526"/>
    </row>
    <row r="33" spans="1:11" x14ac:dyDescent="0.25">
      <c r="A33" s="441" t="s">
        <v>191</v>
      </c>
      <c r="B33" s="272"/>
      <c r="C33" s="272"/>
      <c r="D33" s="401"/>
      <c r="E33" s="175">
        <f>((E29*12/40*E15)+(E30*12/40*E15)+(E31/40*E15)+E32)</f>
        <v>0</v>
      </c>
      <c r="F33" s="175">
        <f>((F29+F30)*12+F31+F32)</f>
        <v>0</v>
      </c>
      <c r="G33" s="382">
        <f>IF(E33&gt;F33,F33,E33)</f>
        <v>0</v>
      </c>
      <c r="H33" s="382"/>
      <c r="I33" s="64"/>
      <c r="J33" s="35"/>
      <c r="K33" s="73"/>
    </row>
    <row r="34" spans="1:11" x14ac:dyDescent="0.25">
      <c r="A34" s="450" t="s">
        <v>192</v>
      </c>
      <c r="B34" s="450"/>
      <c r="C34" s="450"/>
      <c r="D34" s="450"/>
      <c r="E34" s="450"/>
      <c r="F34" s="450"/>
      <c r="G34" s="524">
        <f>G33/360*(DAYS360(F22,H22,1)+1)/E15*E21</f>
        <v>0</v>
      </c>
      <c r="H34" s="525"/>
      <c r="I34" s="64"/>
      <c r="J34" s="526"/>
      <c r="K34" s="527"/>
    </row>
    <row r="35" spans="1:11" ht="24" customHeight="1" x14ac:dyDescent="0.25">
      <c r="A35" s="439" t="s">
        <v>193</v>
      </c>
      <c r="B35" s="439"/>
      <c r="C35" s="439"/>
      <c r="D35" s="439"/>
      <c r="E35" s="451" t="s">
        <v>195</v>
      </c>
      <c r="F35" s="451"/>
      <c r="G35" s="382">
        <f>PRODUCT(G34*0.22)</f>
        <v>0</v>
      </c>
      <c r="H35" s="382"/>
      <c r="I35" s="64"/>
      <c r="J35" s="527"/>
      <c r="K35" s="527"/>
    </row>
    <row r="36" spans="1:11" ht="24" customHeight="1" x14ac:dyDescent="0.25">
      <c r="A36" s="439" t="s">
        <v>194</v>
      </c>
      <c r="B36" s="439"/>
      <c r="C36" s="439"/>
      <c r="D36" s="439"/>
      <c r="E36" s="451" t="s">
        <v>196</v>
      </c>
      <c r="F36" s="451"/>
      <c r="G36" s="382">
        <f>PRODUCT(G34*0.02)</f>
        <v>0</v>
      </c>
      <c r="H36" s="382"/>
      <c r="I36" s="64"/>
      <c r="J36" s="527"/>
      <c r="K36" s="527"/>
    </row>
    <row r="37" spans="1:11" x14ac:dyDescent="0.25">
      <c r="A37" s="415" t="s">
        <v>197</v>
      </c>
      <c r="B37" s="415"/>
      <c r="C37" s="415"/>
      <c r="D37" s="415"/>
      <c r="E37" s="415"/>
      <c r="F37" s="415"/>
      <c r="G37" s="388">
        <f>SUM(G34:H36)</f>
        <v>0</v>
      </c>
      <c r="H37" s="388"/>
      <c r="I37" s="64"/>
    </row>
    <row r="38" spans="1:11" ht="15.75" customHeight="1" x14ac:dyDescent="0.25">
      <c r="A38" s="449" t="s">
        <v>198</v>
      </c>
      <c r="B38" s="243"/>
      <c r="C38" s="243"/>
      <c r="D38" s="243"/>
      <c r="E38" s="243"/>
      <c r="F38" s="243"/>
      <c r="G38" s="243"/>
      <c r="H38" s="430"/>
      <c r="I38" s="64"/>
    </row>
    <row r="39" spans="1:11" ht="17.25" x14ac:dyDescent="0.25">
      <c r="A39" s="74" t="s">
        <v>199</v>
      </c>
      <c r="B39" s="32"/>
      <c r="C39" s="32"/>
      <c r="D39" s="32"/>
      <c r="E39" s="32"/>
      <c r="F39" s="32"/>
      <c r="G39" s="32"/>
      <c r="H39" s="30"/>
    </row>
    <row r="40" spans="1:11" ht="17.25" x14ac:dyDescent="0.25">
      <c r="A40" s="74" t="s">
        <v>200</v>
      </c>
      <c r="B40" s="32"/>
      <c r="C40" s="32"/>
      <c r="D40" s="32"/>
      <c r="E40" s="32"/>
      <c r="F40" s="32"/>
      <c r="G40" s="32"/>
      <c r="H40" s="30"/>
    </row>
    <row r="41" spans="1:11" ht="17.25" x14ac:dyDescent="0.25">
      <c r="A41" s="74" t="s">
        <v>201</v>
      </c>
      <c r="B41" s="32"/>
      <c r="C41" s="32"/>
      <c r="D41" s="32"/>
      <c r="E41" s="32"/>
      <c r="F41" s="32"/>
      <c r="G41" s="32"/>
      <c r="H41" s="30"/>
    </row>
    <row r="42" spans="1:11" x14ac:dyDescent="0.25">
      <c r="A42" s="45"/>
      <c r="B42" s="46"/>
      <c r="C42" s="46"/>
      <c r="D42" s="46"/>
      <c r="E42" s="46"/>
      <c r="F42" s="46"/>
      <c r="G42" s="46"/>
      <c r="H42" s="169" t="s">
        <v>53</v>
      </c>
    </row>
    <row r="43" spans="1:11" x14ac:dyDescent="0.25">
      <c r="A43" s="290" t="s">
        <v>203</v>
      </c>
      <c r="B43" s="291"/>
      <c r="C43" s="291"/>
      <c r="D43" s="291"/>
      <c r="E43" s="291"/>
      <c r="F43" s="291"/>
      <c r="G43" s="291"/>
      <c r="H43" s="292"/>
    </row>
    <row r="44" spans="1:11" x14ac:dyDescent="0.25">
      <c r="A44" s="445"/>
      <c r="B44" s="245"/>
      <c r="C44" s="245"/>
      <c r="D44" s="245"/>
      <c r="E44" s="245"/>
      <c r="F44" s="245"/>
      <c r="G44" s="245"/>
      <c r="H44" s="246"/>
    </row>
    <row r="45" spans="1:11" x14ac:dyDescent="0.25">
      <c r="A45" s="445"/>
      <c r="B45" s="245"/>
      <c r="C45" s="245"/>
      <c r="D45" s="245"/>
      <c r="E45" s="245"/>
      <c r="F45" s="245"/>
      <c r="G45" s="245"/>
      <c r="H45" s="246"/>
    </row>
    <row r="46" spans="1:11" x14ac:dyDescent="0.25">
      <c r="A46" s="445"/>
      <c r="B46" s="245"/>
      <c r="C46" s="245"/>
      <c r="D46" s="245"/>
      <c r="E46" s="245"/>
      <c r="F46" s="245"/>
      <c r="G46" s="245"/>
      <c r="H46" s="246"/>
    </row>
    <row r="47" spans="1:11" x14ac:dyDescent="0.25">
      <c r="A47" s="445"/>
      <c r="B47" s="245"/>
      <c r="C47" s="245"/>
      <c r="D47" s="245"/>
      <c r="E47" s="245"/>
      <c r="F47" s="245"/>
      <c r="G47" s="245"/>
      <c r="H47" s="246"/>
      <c r="I47" s="28"/>
    </row>
    <row r="48" spans="1:11" x14ac:dyDescent="0.25">
      <c r="A48" s="445"/>
      <c r="B48" s="245"/>
      <c r="C48" s="245"/>
      <c r="D48" s="245"/>
      <c r="E48" s="245"/>
      <c r="F48" s="245"/>
      <c r="G48" s="245"/>
      <c r="H48" s="246"/>
      <c r="I48" s="28"/>
    </row>
    <row r="49" spans="1:9" x14ac:dyDescent="0.25">
      <c r="A49" s="445"/>
      <c r="B49" s="245"/>
      <c r="C49" s="245"/>
      <c r="D49" s="245"/>
      <c r="E49" s="245"/>
      <c r="F49" s="245"/>
      <c r="G49" s="245"/>
      <c r="H49" s="246"/>
      <c r="I49" s="28"/>
    </row>
    <row r="50" spans="1:9" x14ac:dyDescent="0.25">
      <c r="A50" s="445"/>
      <c r="B50" s="245"/>
      <c r="C50" s="245"/>
      <c r="D50" s="245"/>
      <c r="E50" s="245"/>
      <c r="F50" s="245"/>
      <c r="G50" s="245"/>
      <c r="H50" s="246"/>
      <c r="I50" s="28"/>
    </row>
    <row r="51" spans="1:9" x14ac:dyDescent="0.25">
      <c r="A51" s="445"/>
      <c r="B51" s="245"/>
      <c r="C51" s="245"/>
      <c r="D51" s="245"/>
      <c r="E51" s="245"/>
      <c r="F51" s="245"/>
      <c r="G51" s="245"/>
      <c r="H51" s="246"/>
      <c r="I51" s="28"/>
    </row>
    <row r="52" spans="1:9" x14ac:dyDescent="0.25">
      <c r="A52" s="445"/>
      <c r="B52" s="245"/>
      <c r="C52" s="245"/>
      <c r="D52" s="245"/>
      <c r="E52" s="245"/>
      <c r="F52" s="245"/>
      <c r="G52" s="245"/>
      <c r="H52" s="246"/>
      <c r="I52" s="28"/>
    </row>
    <row r="53" spans="1:9" x14ac:dyDescent="0.25">
      <c r="A53" s="445"/>
      <c r="B53" s="245"/>
      <c r="C53" s="245"/>
      <c r="D53" s="245"/>
      <c r="E53" s="245"/>
      <c r="F53" s="245"/>
      <c r="G53" s="245"/>
      <c r="H53" s="246"/>
      <c r="I53" s="28"/>
    </row>
    <row r="54" spans="1:9" x14ac:dyDescent="0.25">
      <c r="A54" s="445"/>
      <c r="B54" s="245"/>
      <c r="C54" s="245"/>
      <c r="D54" s="245"/>
      <c r="E54" s="245"/>
      <c r="F54" s="245"/>
      <c r="G54" s="245"/>
      <c r="H54" s="246"/>
      <c r="I54" s="28"/>
    </row>
    <row r="55" spans="1:9" x14ac:dyDescent="0.25">
      <c r="A55" s="445"/>
      <c r="B55" s="245"/>
      <c r="C55" s="245"/>
      <c r="D55" s="245"/>
      <c r="E55" s="245"/>
      <c r="F55" s="245"/>
      <c r="G55" s="245"/>
      <c r="H55" s="246"/>
      <c r="I55" s="28"/>
    </row>
    <row r="56" spans="1:9" x14ac:dyDescent="0.25">
      <c r="A56" s="445"/>
      <c r="B56" s="245"/>
      <c r="C56" s="245"/>
      <c r="D56" s="245"/>
      <c r="E56" s="245"/>
      <c r="F56" s="245"/>
      <c r="G56" s="245"/>
      <c r="H56" s="246"/>
      <c r="I56" s="28"/>
    </row>
    <row r="57" spans="1:9" x14ac:dyDescent="0.25">
      <c r="A57" s="445"/>
      <c r="B57" s="245"/>
      <c r="C57" s="245"/>
      <c r="D57" s="245"/>
      <c r="E57" s="245"/>
      <c r="F57" s="245"/>
      <c r="G57" s="245"/>
      <c r="H57" s="246"/>
      <c r="I57" s="28"/>
    </row>
    <row r="58" spans="1:9" x14ac:dyDescent="0.25">
      <c r="A58" s="445"/>
      <c r="B58" s="245"/>
      <c r="C58" s="245"/>
      <c r="D58" s="245"/>
      <c r="E58" s="245"/>
      <c r="F58" s="245"/>
      <c r="G58" s="245"/>
      <c r="H58" s="246"/>
      <c r="I58" s="28"/>
    </row>
    <row r="59" spans="1:9" x14ac:dyDescent="0.25">
      <c r="A59" s="445"/>
      <c r="B59" s="245"/>
      <c r="C59" s="245"/>
      <c r="D59" s="245"/>
      <c r="E59" s="245"/>
      <c r="F59" s="245"/>
      <c r="G59" s="245"/>
      <c r="H59" s="246"/>
      <c r="I59" s="28"/>
    </row>
    <row r="60" spans="1:9" x14ac:dyDescent="0.25">
      <c r="A60" s="445"/>
      <c r="B60" s="245"/>
      <c r="C60" s="245"/>
      <c r="D60" s="245"/>
      <c r="E60" s="245"/>
      <c r="F60" s="245"/>
      <c r="G60" s="245"/>
      <c r="H60" s="246"/>
      <c r="I60" s="28"/>
    </row>
    <row r="61" spans="1:9" x14ac:dyDescent="0.25">
      <c r="A61" s="445"/>
      <c r="B61" s="245"/>
      <c r="C61" s="245"/>
      <c r="D61" s="245"/>
      <c r="E61" s="245"/>
      <c r="F61" s="245"/>
      <c r="G61" s="245"/>
      <c r="H61" s="246"/>
      <c r="I61" s="28"/>
    </row>
    <row r="62" spans="1:9" x14ac:dyDescent="0.25">
      <c r="A62" s="445"/>
      <c r="B62" s="245"/>
      <c r="C62" s="245"/>
      <c r="D62" s="245"/>
      <c r="E62" s="245"/>
      <c r="F62" s="245"/>
      <c r="G62" s="245"/>
      <c r="H62" s="246"/>
      <c r="I62" s="28"/>
    </row>
    <row r="63" spans="1:9" x14ac:dyDescent="0.25">
      <c r="A63" s="445"/>
      <c r="B63" s="245"/>
      <c r="C63" s="245"/>
      <c r="D63" s="245"/>
      <c r="E63" s="245"/>
      <c r="F63" s="245"/>
      <c r="G63" s="245"/>
      <c r="H63" s="246"/>
      <c r="I63" s="28"/>
    </row>
    <row r="64" spans="1:9" x14ac:dyDescent="0.25">
      <c r="A64" s="445"/>
      <c r="B64" s="245"/>
      <c r="C64" s="245"/>
      <c r="D64" s="245"/>
      <c r="E64" s="245"/>
      <c r="F64" s="245"/>
      <c r="G64" s="245"/>
      <c r="H64" s="246"/>
      <c r="I64" s="28"/>
    </row>
    <row r="65" spans="1:9" x14ac:dyDescent="0.25">
      <c r="A65" s="445"/>
      <c r="B65" s="245"/>
      <c r="C65" s="245"/>
      <c r="D65" s="245"/>
      <c r="E65" s="245"/>
      <c r="F65" s="245"/>
      <c r="G65" s="245"/>
      <c r="H65" s="246"/>
      <c r="I65" s="28"/>
    </row>
    <row r="66" spans="1:9" x14ac:dyDescent="0.25">
      <c r="A66" s="445"/>
      <c r="B66" s="245"/>
      <c r="C66" s="245"/>
      <c r="D66" s="245"/>
      <c r="E66" s="245"/>
      <c r="F66" s="245"/>
      <c r="G66" s="245"/>
      <c r="H66" s="246"/>
      <c r="I66" s="28"/>
    </row>
    <row r="67" spans="1:9" x14ac:dyDescent="0.25">
      <c r="A67" s="445"/>
      <c r="B67" s="245"/>
      <c r="C67" s="245"/>
      <c r="D67" s="245"/>
      <c r="E67" s="245"/>
      <c r="F67" s="245"/>
      <c r="G67" s="245"/>
      <c r="H67" s="246"/>
      <c r="I67" s="28"/>
    </row>
    <row r="68" spans="1:9" x14ac:dyDescent="0.25">
      <c r="A68" s="445"/>
      <c r="B68" s="245"/>
      <c r="C68" s="245"/>
      <c r="D68" s="245"/>
      <c r="E68" s="245"/>
      <c r="F68" s="245"/>
      <c r="G68" s="245"/>
      <c r="H68" s="246"/>
      <c r="I68" s="28"/>
    </row>
    <row r="69" spans="1:9" x14ac:dyDescent="0.25">
      <c r="A69" s="445"/>
      <c r="B69" s="245"/>
      <c r="C69" s="245"/>
      <c r="D69" s="245"/>
      <c r="E69" s="245"/>
      <c r="F69" s="245"/>
      <c r="G69" s="245"/>
      <c r="H69" s="246"/>
      <c r="I69" s="28"/>
    </row>
    <row r="70" spans="1:9" x14ac:dyDescent="0.25">
      <c r="A70" s="445"/>
      <c r="B70" s="245"/>
      <c r="C70" s="245"/>
      <c r="D70" s="245"/>
      <c r="E70" s="245"/>
      <c r="F70" s="245"/>
      <c r="G70" s="245"/>
      <c r="H70" s="246"/>
      <c r="I70" s="28"/>
    </row>
    <row r="71" spans="1:9" x14ac:dyDescent="0.25">
      <c r="A71" s="445"/>
      <c r="B71" s="245"/>
      <c r="C71" s="245"/>
      <c r="D71" s="245"/>
      <c r="E71" s="245"/>
      <c r="F71" s="245"/>
      <c r="G71" s="245"/>
      <c r="H71" s="246"/>
      <c r="I71" s="28"/>
    </row>
    <row r="72" spans="1:9" x14ac:dyDescent="0.25">
      <c r="A72" s="445"/>
      <c r="B72" s="245"/>
      <c r="C72" s="245"/>
      <c r="D72" s="245"/>
      <c r="E72" s="245"/>
      <c r="F72" s="245"/>
      <c r="G72" s="245"/>
      <c r="H72" s="246"/>
      <c r="I72" s="28"/>
    </row>
    <row r="73" spans="1:9" x14ac:dyDescent="0.25">
      <c r="A73" s="445"/>
      <c r="B73" s="245"/>
      <c r="C73" s="245"/>
      <c r="D73" s="245"/>
      <c r="E73" s="245"/>
      <c r="F73" s="245"/>
      <c r="G73" s="245"/>
      <c r="H73" s="246"/>
      <c r="I73" s="28"/>
    </row>
    <row r="74" spans="1:9" x14ac:dyDescent="0.25">
      <c r="A74" s="445"/>
      <c r="B74" s="245"/>
      <c r="C74" s="245"/>
      <c r="D74" s="245"/>
      <c r="E74" s="245"/>
      <c r="F74" s="245"/>
      <c r="G74" s="245"/>
      <c r="H74" s="246"/>
      <c r="I74" s="28"/>
    </row>
    <row r="75" spans="1:9" x14ac:dyDescent="0.25">
      <c r="A75" s="445"/>
      <c r="B75" s="245"/>
      <c r="C75" s="245"/>
      <c r="D75" s="245"/>
      <c r="E75" s="245"/>
      <c r="F75" s="245"/>
      <c r="G75" s="245"/>
      <c r="H75" s="246"/>
      <c r="I75" s="28"/>
    </row>
    <row r="76" spans="1:9" x14ac:dyDescent="0.25">
      <c r="A76" s="445"/>
      <c r="B76" s="245"/>
      <c r="C76" s="245"/>
      <c r="D76" s="245"/>
      <c r="E76" s="245"/>
      <c r="F76" s="245"/>
      <c r="G76" s="245"/>
      <c r="H76" s="246"/>
      <c r="I76" s="28"/>
    </row>
    <row r="77" spans="1:9" x14ac:dyDescent="0.25">
      <c r="A77" s="445"/>
      <c r="B77" s="245"/>
      <c r="C77" s="245"/>
      <c r="D77" s="245"/>
      <c r="E77" s="245"/>
      <c r="F77" s="245"/>
      <c r="G77" s="245"/>
      <c r="H77" s="246"/>
      <c r="I77" s="28"/>
    </row>
    <row r="78" spans="1:9" x14ac:dyDescent="0.25">
      <c r="A78" s="445"/>
      <c r="B78" s="245"/>
      <c r="C78" s="245"/>
      <c r="D78" s="245"/>
      <c r="E78" s="245"/>
      <c r="F78" s="245"/>
      <c r="G78" s="245"/>
      <c r="H78" s="246"/>
      <c r="I78" s="28"/>
    </row>
    <row r="79" spans="1:9" x14ac:dyDescent="0.25">
      <c r="A79" s="445"/>
      <c r="B79" s="245"/>
      <c r="C79" s="245"/>
      <c r="D79" s="245"/>
      <c r="E79" s="245"/>
      <c r="F79" s="245"/>
      <c r="G79" s="245"/>
      <c r="H79" s="246"/>
      <c r="I79" s="28"/>
    </row>
    <row r="80" spans="1:9" x14ac:dyDescent="0.25">
      <c r="A80" s="445"/>
      <c r="B80" s="245"/>
      <c r="C80" s="245"/>
      <c r="D80" s="245"/>
      <c r="E80" s="245"/>
      <c r="F80" s="245"/>
      <c r="G80" s="245"/>
      <c r="H80" s="246"/>
      <c r="I80" s="28"/>
    </row>
    <row r="81" spans="1:9" x14ac:dyDescent="0.25">
      <c r="A81" s="445"/>
      <c r="B81" s="245"/>
      <c r="C81" s="245"/>
      <c r="D81" s="245"/>
      <c r="E81" s="245"/>
      <c r="F81" s="245"/>
      <c r="G81" s="245"/>
      <c r="H81" s="246"/>
      <c r="I81" s="28"/>
    </row>
    <row r="82" spans="1:9" x14ac:dyDescent="0.25">
      <c r="A82" s="445"/>
      <c r="B82" s="245"/>
      <c r="C82" s="245"/>
      <c r="D82" s="245"/>
      <c r="E82" s="245"/>
      <c r="F82" s="245"/>
      <c r="G82" s="245"/>
      <c r="H82" s="246"/>
      <c r="I82" s="28"/>
    </row>
    <row r="83" spans="1:9" x14ac:dyDescent="0.25">
      <c r="A83" s="445"/>
      <c r="B83" s="245"/>
      <c r="C83" s="245"/>
      <c r="D83" s="245"/>
      <c r="E83" s="245"/>
      <c r="F83" s="245"/>
      <c r="G83" s="245"/>
      <c r="H83" s="246"/>
      <c r="I83" s="28"/>
    </row>
    <row r="84" spans="1:9" x14ac:dyDescent="0.25">
      <c r="A84" s="445"/>
      <c r="B84" s="245"/>
      <c r="C84" s="245"/>
      <c r="D84" s="245"/>
      <c r="E84" s="245"/>
      <c r="F84" s="245"/>
      <c r="G84" s="245"/>
      <c r="H84" s="246"/>
      <c r="I84" s="28"/>
    </row>
    <row r="85" spans="1:9" x14ac:dyDescent="0.25">
      <c r="A85" s="445"/>
      <c r="B85" s="245"/>
      <c r="C85" s="245"/>
      <c r="D85" s="245"/>
      <c r="E85" s="245"/>
      <c r="F85" s="245"/>
      <c r="G85" s="245"/>
      <c r="H85" s="246"/>
      <c r="I85" s="28"/>
    </row>
    <row r="86" spans="1:9" x14ac:dyDescent="0.25">
      <c r="A86" s="445"/>
      <c r="B86" s="245"/>
      <c r="C86" s="245"/>
      <c r="D86" s="245"/>
      <c r="E86" s="245"/>
      <c r="F86" s="245"/>
      <c r="G86" s="245"/>
      <c r="H86" s="246"/>
      <c r="I86" s="28"/>
    </row>
    <row r="87" spans="1:9" x14ac:dyDescent="0.25">
      <c r="A87" s="445"/>
      <c r="B87" s="245"/>
      <c r="C87" s="245"/>
      <c r="D87" s="245"/>
      <c r="E87" s="245"/>
      <c r="F87" s="245"/>
      <c r="G87" s="245"/>
      <c r="H87" s="246"/>
      <c r="I87" s="28"/>
    </row>
    <row r="88" spans="1:9" x14ac:dyDescent="0.25">
      <c r="A88" s="445"/>
      <c r="B88" s="245"/>
      <c r="C88" s="245"/>
      <c r="D88" s="245"/>
      <c r="E88" s="245"/>
      <c r="F88" s="245"/>
      <c r="G88" s="245"/>
      <c r="H88" s="246"/>
      <c r="I88" s="28"/>
    </row>
    <row r="89" spans="1:9" x14ac:dyDescent="0.25">
      <c r="A89" s="445"/>
      <c r="B89" s="245"/>
      <c r="C89" s="245"/>
      <c r="D89" s="245"/>
      <c r="E89" s="245"/>
      <c r="F89" s="245"/>
      <c r="G89" s="245"/>
      <c r="H89" s="246"/>
      <c r="I89" s="28"/>
    </row>
    <row r="90" spans="1:9" x14ac:dyDescent="0.25">
      <c r="A90" s="445"/>
      <c r="B90" s="245"/>
      <c r="C90" s="245"/>
      <c r="D90" s="245"/>
      <c r="E90" s="245"/>
      <c r="F90" s="245"/>
      <c r="G90" s="245"/>
      <c r="H90" s="246"/>
      <c r="I90" s="28"/>
    </row>
    <row r="91" spans="1:9" x14ac:dyDescent="0.25">
      <c r="A91" s="445"/>
      <c r="B91" s="245"/>
      <c r="C91" s="245"/>
      <c r="D91" s="245"/>
      <c r="E91" s="245"/>
      <c r="F91" s="245"/>
      <c r="G91" s="245"/>
      <c r="H91" s="246"/>
      <c r="I91" s="28"/>
    </row>
    <row r="92" spans="1:9" x14ac:dyDescent="0.25">
      <c r="A92" s="45"/>
      <c r="B92" s="46"/>
      <c r="C92" s="46"/>
      <c r="D92" s="46"/>
      <c r="E92" s="46"/>
      <c r="F92" s="46"/>
      <c r="G92" s="46"/>
      <c r="H92" s="169" t="s">
        <v>55</v>
      </c>
      <c r="I92" s="28"/>
    </row>
  </sheetData>
  <sheetProtection algorithmName="SHA-512" hashValue="XJMKWAbbVMylGBsNvnyOpfa6Cpuqp6KsTtLfHp/ioPBP8wPjA0CCHoUZdxmKv2vI85DdbZdZMsOmpv4PgaHErQ==" saltValue="ornSRKLBZfSapSgHkgceOw==" spinCount="100000" sheet="1" objects="1" scenarios="1" selectLockedCells="1"/>
  <mergeCells count="60">
    <mergeCell ref="A44:H91"/>
    <mergeCell ref="A33:D33"/>
    <mergeCell ref="G33:H33"/>
    <mergeCell ref="A34:F34"/>
    <mergeCell ref="G34:H34"/>
    <mergeCell ref="G36:H36"/>
    <mergeCell ref="A37:F37"/>
    <mergeCell ref="G37:H37"/>
    <mergeCell ref="A38:H38"/>
    <mergeCell ref="A43:H43"/>
    <mergeCell ref="J34:K36"/>
    <mergeCell ref="A35:D35"/>
    <mergeCell ref="E35:F35"/>
    <mergeCell ref="G35:H35"/>
    <mergeCell ref="A36:D36"/>
    <mergeCell ref="E36:F36"/>
    <mergeCell ref="A26:D26"/>
    <mergeCell ref="G26:H26"/>
    <mergeCell ref="A27:D27"/>
    <mergeCell ref="G27:H32"/>
    <mergeCell ref="J27:L32"/>
    <mergeCell ref="A28:D28"/>
    <mergeCell ref="A29:D29"/>
    <mergeCell ref="A30:C30"/>
    <mergeCell ref="A31:D31"/>
    <mergeCell ref="A32:D32"/>
    <mergeCell ref="A25:H25"/>
    <mergeCell ref="A16:D16"/>
    <mergeCell ref="E16:H16"/>
    <mergeCell ref="A17:D17"/>
    <mergeCell ref="E17:H17"/>
    <mergeCell ref="A19:H19"/>
    <mergeCell ref="A20:D20"/>
    <mergeCell ref="E20:H20"/>
    <mergeCell ref="A21:D21"/>
    <mergeCell ref="E21:H21"/>
    <mergeCell ref="A22:D22"/>
    <mergeCell ref="A23:D23"/>
    <mergeCell ref="E23:H23"/>
    <mergeCell ref="A15:D15"/>
    <mergeCell ref="E15:H15"/>
    <mergeCell ref="A7:H7"/>
    <mergeCell ref="A8:D8"/>
    <mergeCell ref="E8:H8"/>
    <mergeCell ref="A9:D9"/>
    <mergeCell ref="E9:H9"/>
    <mergeCell ref="A10:D10"/>
    <mergeCell ref="E10:H10"/>
    <mergeCell ref="A11:D11"/>
    <mergeCell ref="E11:H11"/>
    <mergeCell ref="A12:D12"/>
    <mergeCell ref="E12:H12"/>
    <mergeCell ref="A14:H14"/>
    <mergeCell ref="B2:G2"/>
    <mergeCell ref="A3:H3"/>
    <mergeCell ref="A5:B5"/>
    <mergeCell ref="C5:G5"/>
    <mergeCell ref="J5:P6"/>
    <mergeCell ref="G6:H6"/>
    <mergeCell ref="A4:H4"/>
  </mergeCells>
  <pageMargins left="0.7" right="0.7" top="0.75" bottom="0.75" header="0.3" footer="0.3"/>
  <pageSetup paperSize="9"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view="pageBreakPreview" zoomScaleNormal="100" zoomScaleSheetLayoutView="100" workbookViewId="0">
      <selection activeCell="A20" sqref="A20:D20"/>
    </sheetView>
  </sheetViews>
  <sheetFormatPr baseColWidth="10" defaultColWidth="11.42578125" defaultRowHeight="15" x14ac:dyDescent="0.25"/>
  <cols>
    <col min="1" max="1" width="18.28515625" style="28" customWidth="1"/>
    <col min="2" max="2" width="6.85546875" style="28" customWidth="1"/>
    <col min="3" max="3" width="11.42578125" style="28"/>
    <col min="4" max="4" width="14.7109375" style="28" customWidth="1"/>
    <col min="5" max="5" width="10.5703125" style="28" customWidth="1"/>
    <col min="6" max="6" width="11.5703125" style="28" customWidth="1"/>
    <col min="7" max="16384" width="11.42578125" style="28"/>
  </cols>
  <sheetData>
    <row r="1" spans="1:10" ht="14.25" x14ac:dyDescent="0.25">
      <c r="A1" s="26"/>
      <c r="B1" s="27"/>
      <c r="C1" s="27"/>
      <c r="D1" s="27"/>
      <c r="E1" s="27"/>
      <c r="F1" s="27"/>
      <c r="G1" s="179" t="s">
        <v>234</v>
      </c>
    </row>
    <row r="2" spans="1:10" ht="19.149999999999999" x14ac:dyDescent="0.35">
      <c r="A2" s="29"/>
      <c r="B2" s="267" t="s">
        <v>112</v>
      </c>
      <c r="C2" s="396"/>
      <c r="D2" s="396"/>
      <c r="E2" s="396"/>
      <c r="F2" s="396"/>
      <c r="G2" s="30"/>
    </row>
    <row r="3" spans="1:10" x14ac:dyDescent="0.25">
      <c r="A3" s="429" t="s">
        <v>288</v>
      </c>
      <c r="B3" s="243"/>
      <c r="C3" s="243"/>
      <c r="D3" s="243"/>
      <c r="E3" s="243"/>
      <c r="F3" s="243"/>
      <c r="G3" s="430"/>
      <c r="H3" s="31"/>
    </row>
    <row r="4" spans="1:10" ht="15" customHeight="1" x14ac:dyDescent="0.25">
      <c r="A4" s="531" t="s">
        <v>318</v>
      </c>
      <c r="B4" s="532"/>
      <c r="C4" s="532"/>
      <c r="D4" s="532"/>
      <c r="E4" s="532"/>
      <c r="F4" s="532"/>
      <c r="G4" s="567"/>
    </row>
    <row r="5" spans="1:10" x14ac:dyDescent="0.25">
      <c r="A5" s="346" t="s">
        <v>88</v>
      </c>
      <c r="B5" s="243"/>
      <c r="C5" s="421">
        <f>Antrag!A19</f>
        <v>0</v>
      </c>
      <c r="D5" s="422"/>
      <c r="E5" s="422"/>
      <c r="F5" s="422"/>
      <c r="G5" s="566"/>
    </row>
    <row r="6" spans="1:10" ht="14.25" x14ac:dyDescent="0.25">
      <c r="A6" s="29"/>
      <c r="B6" s="32"/>
      <c r="C6" s="32"/>
      <c r="D6" s="32"/>
      <c r="E6" s="32"/>
      <c r="F6" s="32"/>
      <c r="G6" s="30"/>
    </row>
    <row r="7" spans="1:10" x14ac:dyDescent="0.25">
      <c r="A7" s="271" t="s">
        <v>235</v>
      </c>
      <c r="B7" s="243"/>
      <c r="C7" s="243"/>
      <c r="D7" s="243"/>
      <c r="E7" s="243"/>
      <c r="F7" s="243"/>
      <c r="G7" s="430"/>
    </row>
    <row r="8" spans="1:10" ht="51" x14ac:dyDescent="0.25">
      <c r="A8" s="557" t="s">
        <v>18</v>
      </c>
      <c r="B8" s="243"/>
      <c r="C8" s="430"/>
      <c r="D8" s="33" t="s">
        <v>210</v>
      </c>
      <c r="E8" s="33" t="s">
        <v>208</v>
      </c>
      <c r="F8" s="33" t="s">
        <v>209</v>
      </c>
      <c r="G8" s="189" t="s">
        <v>207</v>
      </c>
    </row>
    <row r="9" spans="1:10" x14ac:dyDescent="0.25">
      <c r="A9" s="429"/>
      <c r="B9" s="243"/>
      <c r="C9" s="430"/>
      <c r="D9" s="554" t="s">
        <v>42</v>
      </c>
      <c r="E9" s="555"/>
      <c r="F9" s="555"/>
      <c r="G9" s="556"/>
    </row>
    <row r="10" spans="1:10" ht="14.25" x14ac:dyDescent="0.25">
      <c r="A10" s="558">
        <f>'Kalk_Verw-person1'!E8</f>
        <v>0</v>
      </c>
      <c r="B10" s="559"/>
      <c r="C10" s="560"/>
      <c r="D10" s="34">
        <f>'Kalk_Verw-person1'!G34</f>
        <v>0</v>
      </c>
      <c r="E10" s="34">
        <f>'Kalk_Verw-person1'!G35</f>
        <v>0</v>
      </c>
      <c r="F10" s="34">
        <f>'Kalk_Verw-person1'!G36</f>
        <v>0</v>
      </c>
      <c r="G10" s="34">
        <f>SUM(D10:F10)</f>
        <v>0</v>
      </c>
      <c r="H10" s="35"/>
    </row>
    <row r="11" spans="1:10" x14ac:dyDescent="0.25">
      <c r="A11" s="561">
        <f>'Kalk_Verw-person2'!E8</f>
        <v>0</v>
      </c>
      <c r="B11" s="559"/>
      <c r="C11" s="560"/>
      <c r="D11" s="34">
        <f>'Kalk_Verw-person2'!G34</f>
        <v>0</v>
      </c>
      <c r="E11" s="34">
        <f>'Kalk_Verw-person2'!G35</f>
        <v>0</v>
      </c>
      <c r="F11" s="34">
        <f>'Kalk_Verw-person2'!G36</f>
        <v>0</v>
      </c>
      <c r="G11" s="34">
        <f t="shared" ref="G11" si="0">SUM(D11:F11)</f>
        <v>0</v>
      </c>
      <c r="H11" s="35"/>
      <c r="J11" s="526"/>
    </row>
    <row r="12" spans="1:10" x14ac:dyDescent="0.25">
      <c r="A12" s="561" t="s">
        <v>311</v>
      </c>
      <c r="B12" s="564"/>
      <c r="C12" s="565"/>
      <c r="D12" s="34"/>
      <c r="E12" s="34">
        <f>'Kalk_Verw-person1'!E23:H23+'Kalk_Verw-person2'!E23:H23</f>
        <v>0</v>
      </c>
      <c r="F12" s="34"/>
      <c r="G12" s="34">
        <f>SUM(E12)</f>
        <v>0</v>
      </c>
      <c r="H12" s="35"/>
      <c r="J12" s="526"/>
    </row>
    <row r="13" spans="1:10" x14ac:dyDescent="0.25">
      <c r="A13" s="562" t="s">
        <v>211</v>
      </c>
      <c r="B13" s="563"/>
      <c r="C13" s="552"/>
      <c r="D13" s="36">
        <f>SUM(D10:D11)</f>
        <v>0</v>
      </c>
      <c r="E13" s="36">
        <f>SUM(E10:E12)</f>
        <v>0</v>
      </c>
      <c r="F13" s="36">
        <f>SUM(F10:F11)</f>
        <v>0</v>
      </c>
      <c r="G13" s="36">
        <f>SUM(G10:G12)</f>
        <v>0</v>
      </c>
      <c r="J13" s="448"/>
    </row>
    <row r="14" spans="1:10" s="42" customFormat="1" x14ac:dyDescent="0.25">
      <c r="A14" s="37"/>
      <c r="B14" s="38"/>
      <c r="C14" s="39"/>
      <c r="D14" s="40"/>
      <c r="E14" s="40"/>
      <c r="F14" s="40"/>
      <c r="G14" s="41"/>
      <c r="J14" s="448"/>
    </row>
    <row r="15" spans="1:10" x14ac:dyDescent="0.25">
      <c r="A15" s="271" t="s">
        <v>236</v>
      </c>
      <c r="B15" s="243"/>
      <c r="C15" s="243"/>
      <c r="D15" s="243"/>
      <c r="E15" s="243"/>
      <c r="F15" s="243"/>
      <c r="G15" s="430"/>
      <c r="J15" s="448"/>
    </row>
    <row r="16" spans="1:10" ht="30" x14ac:dyDescent="0.25">
      <c r="A16" s="392" t="s">
        <v>238</v>
      </c>
      <c r="B16" s="392"/>
      <c r="C16" s="392"/>
      <c r="D16" s="392"/>
      <c r="E16" s="173" t="s">
        <v>232</v>
      </c>
      <c r="F16" s="392" t="s">
        <v>237</v>
      </c>
      <c r="G16" s="43" t="s">
        <v>207</v>
      </c>
      <c r="J16" s="448"/>
    </row>
    <row r="17" spans="1:10" x14ac:dyDescent="0.25">
      <c r="A17" s="392"/>
      <c r="B17" s="392"/>
      <c r="C17" s="392"/>
      <c r="D17" s="392"/>
      <c r="E17" s="190" t="s">
        <v>42</v>
      </c>
      <c r="F17" s="392"/>
      <c r="G17" s="190" t="s">
        <v>42</v>
      </c>
      <c r="J17" s="448"/>
    </row>
    <row r="18" spans="1:10" ht="14.25" x14ac:dyDescent="0.25">
      <c r="A18" s="506"/>
      <c r="B18" s="506"/>
      <c r="C18" s="506"/>
      <c r="D18" s="506"/>
      <c r="E18" s="56"/>
      <c r="F18" s="59"/>
      <c r="G18" s="34">
        <f>PRODUCT(E18*F18)</f>
        <v>0</v>
      </c>
    </row>
    <row r="19" spans="1:10" x14ac:dyDescent="0.25">
      <c r="A19" s="506"/>
      <c r="B19" s="506"/>
      <c r="C19" s="506"/>
      <c r="D19" s="506"/>
      <c r="E19" s="56"/>
      <c r="F19" s="59"/>
      <c r="G19" s="34">
        <f t="shared" ref="G19:G27" si="1">PRODUCT(E19*F19)</f>
        <v>0</v>
      </c>
    </row>
    <row r="20" spans="1:10" x14ac:dyDescent="0.25">
      <c r="A20" s="506"/>
      <c r="B20" s="506"/>
      <c r="C20" s="506"/>
      <c r="D20" s="506"/>
      <c r="E20" s="56"/>
      <c r="F20" s="59"/>
      <c r="G20" s="34">
        <f t="shared" si="1"/>
        <v>0</v>
      </c>
    </row>
    <row r="21" spans="1:10" x14ac:dyDescent="0.25">
      <c r="A21" s="506"/>
      <c r="B21" s="506"/>
      <c r="C21" s="506"/>
      <c r="D21" s="506"/>
      <c r="E21" s="56"/>
      <c r="F21" s="59"/>
      <c r="G21" s="34">
        <f t="shared" si="1"/>
        <v>0</v>
      </c>
    </row>
    <row r="22" spans="1:10" x14ac:dyDescent="0.25">
      <c r="A22" s="506"/>
      <c r="B22" s="506"/>
      <c r="C22" s="506"/>
      <c r="D22" s="506"/>
      <c r="E22" s="56"/>
      <c r="F22" s="59"/>
      <c r="G22" s="34">
        <f t="shared" si="1"/>
        <v>0</v>
      </c>
    </row>
    <row r="23" spans="1:10" x14ac:dyDescent="0.25">
      <c r="A23" s="506"/>
      <c r="B23" s="506"/>
      <c r="C23" s="506"/>
      <c r="D23" s="506"/>
      <c r="E23" s="56"/>
      <c r="F23" s="59"/>
      <c r="G23" s="34">
        <f t="shared" si="1"/>
        <v>0</v>
      </c>
    </row>
    <row r="24" spans="1:10" x14ac:dyDescent="0.25">
      <c r="A24" s="506"/>
      <c r="B24" s="506"/>
      <c r="C24" s="506"/>
      <c r="D24" s="506"/>
      <c r="E24" s="56"/>
      <c r="F24" s="59"/>
      <c r="G24" s="34">
        <f t="shared" si="1"/>
        <v>0</v>
      </c>
    </row>
    <row r="25" spans="1:10" x14ac:dyDescent="0.25">
      <c r="A25" s="506"/>
      <c r="B25" s="506"/>
      <c r="C25" s="506"/>
      <c r="D25" s="506"/>
      <c r="E25" s="56"/>
      <c r="F25" s="59"/>
      <c r="G25" s="34">
        <f t="shared" si="1"/>
        <v>0</v>
      </c>
    </row>
    <row r="26" spans="1:10" x14ac:dyDescent="0.25">
      <c r="A26" s="506"/>
      <c r="B26" s="506"/>
      <c r="C26" s="506"/>
      <c r="D26" s="506"/>
      <c r="E26" s="56"/>
      <c r="F26" s="59"/>
      <c r="G26" s="34">
        <f t="shared" si="1"/>
        <v>0</v>
      </c>
    </row>
    <row r="27" spans="1:10" x14ac:dyDescent="0.25">
      <c r="A27" s="506"/>
      <c r="B27" s="506"/>
      <c r="C27" s="506"/>
      <c r="D27" s="506"/>
      <c r="E27" s="56"/>
      <c r="F27" s="59"/>
      <c r="G27" s="34">
        <f t="shared" si="1"/>
        <v>0</v>
      </c>
    </row>
    <row r="28" spans="1:10" x14ac:dyDescent="0.25">
      <c r="A28" s="381" t="s">
        <v>211</v>
      </c>
      <c r="B28" s="381"/>
      <c r="C28" s="381"/>
      <c r="D28" s="381"/>
      <c r="E28" s="381"/>
      <c r="F28" s="381"/>
      <c r="G28" s="36">
        <f>SUM(G18:G27)</f>
        <v>0</v>
      </c>
    </row>
    <row r="29" spans="1:10" x14ac:dyDescent="0.25">
      <c r="A29" s="29"/>
      <c r="B29" s="32"/>
      <c r="C29" s="32"/>
      <c r="D29" s="32"/>
      <c r="E29" s="32"/>
      <c r="F29" s="32"/>
      <c r="G29" s="30"/>
    </row>
    <row r="30" spans="1:10" x14ac:dyDescent="0.25">
      <c r="A30" s="271" t="s">
        <v>239</v>
      </c>
      <c r="B30" s="243"/>
      <c r="C30" s="243"/>
      <c r="D30" s="243"/>
      <c r="E30" s="243"/>
      <c r="F30" s="243"/>
      <c r="G30" s="430"/>
    </row>
    <row r="31" spans="1:10" x14ac:dyDescent="0.25">
      <c r="A31" s="553" t="s">
        <v>238</v>
      </c>
      <c r="B31" s="553"/>
      <c r="C31" s="553"/>
      <c r="D31" s="553"/>
      <c r="E31" s="553"/>
      <c r="F31" s="553"/>
      <c r="G31" s="171" t="s">
        <v>219</v>
      </c>
    </row>
    <row r="32" spans="1:10" x14ac:dyDescent="0.25">
      <c r="A32" s="553"/>
      <c r="B32" s="553"/>
      <c r="C32" s="553"/>
      <c r="D32" s="553"/>
      <c r="E32" s="553"/>
      <c r="F32" s="553"/>
      <c r="G32" s="190" t="s">
        <v>42</v>
      </c>
    </row>
    <row r="33" spans="1:7" x14ac:dyDescent="0.25">
      <c r="A33" s="506"/>
      <c r="B33" s="506"/>
      <c r="C33" s="506"/>
      <c r="D33" s="506"/>
      <c r="E33" s="506"/>
      <c r="F33" s="506"/>
      <c r="G33" s="56"/>
    </row>
    <row r="34" spans="1:7" x14ac:dyDescent="0.25">
      <c r="A34" s="506"/>
      <c r="B34" s="506"/>
      <c r="C34" s="506"/>
      <c r="D34" s="506"/>
      <c r="E34" s="506"/>
      <c r="F34" s="506"/>
      <c r="G34" s="56"/>
    </row>
    <row r="35" spans="1:7" x14ac:dyDescent="0.25">
      <c r="A35" s="506"/>
      <c r="B35" s="506"/>
      <c r="C35" s="506"/>
      <c r="D35" s="506"/>
      <c r="E35" s="506"/>
      <c r="F35" s="506"/>
      <c r="G35" s="56"/>
    </row>
    <row r="36" spans="1:7" x14ac:dyDescent="0.25">
      <c r="A36" s="506"/>
      <c r="B36" s="506"/>
      <c r="C36" s="506"/>
      <c r="D36" s="506"/>
      <c r="E36" s="506"/>
      <c r="F36" s="506"/>
      <c r="G36" s="56"/>
    </row>
    <row r="37" spans="1:7" x14ac:dyDescent="0.25">
      <c r="A37" s="506"/>
      <c r="B37" s="506"/>
      <c r="C37" s="506"/>
      <c r="D37" s="506"/>
      <c r="E37" s="506"/>
      <c r="F37" s="506"/>
      <c r="G37" s="56"/>
    </row>
    <row r="38" spans="1:7" x14ac:dyDescent="0.25">
      <c r="A38" s="506"/>
      <c r="B38" s="506"/>
      <c r="C38" s="506"/>
      <c r="D38" s="506"/>
      <c r="E38" s="506"/>
      <c r="F38" s="506"/>
      <c r="G38" s="56"/>
    </row>
    <row r="39" spans="1:7" x14ac:dyDescent="0.25">
      <c r="A39" s="506"/>
      <c r="B39" s="506"/>
      <c r="C39" s="506"/>
      <c r="D39" s="506"/>
      <c r="E39" s="506"/>
      <c r="F39" s="506"/>
      <c r="G39" s="56"/>
    </row>
    <row r="40" spans="1:7" x14ac:dyDescent="0.25">
      <c r="A40" s="506"/>
      <c r="B40" s="506"/>
      <c r="C40" s="506"/>
      <c r="D40" s="506"/>
      <c r="E40" s="506"/>
      <c r="F40" s="506"/>
      <c r="G40" s="56"/>
    </row>
    <row r="41" spans="1:7" x14ac:dyDescent="0.25">
      <c r="A41" s="506"/>
      <c r="B41" s="506"/>
      <c r="C41" s="506"/>
      <c r="D41" s="506"/>
      <c r="E41" s="506"/>
      <c r="F41" s="506"/>
      <c r="G41" s="56"/>
    </row>
    <row r="42" spans="1:7" x14ac:dyDescent="0.25">
      <c r="A42" s="506"/>
      <c r="B42" s="506"/>
      <c r="C42" s="506"/>
      <c r="D42" s="506"/>
      <c r="E42" s="506"/>
      <c r="F42" s="506"/>
      <c r="G42" s="56"/>
    </row>
    <row r="43" spans="1:7" x14ac:dyDescent="0.25">
      <c r="A43" s="506"/>
      <c r="B43" s="506"/>
      <c r="C43" s="506"/>
      <c r="D43" s="506"/>
      <c r="E43" s="506"/>
      <c r="F43" s="506"/>
      <c r="G43" s="56"/>
    </row>
    <row r="44" spans="1:7" x14ac:dyDescent="0.25">
      <c r="A44" s="506"/>
      <c r="B44" s="506"/>
      <c r="C44" s="506"/>
      <c r="D44" s="506"/>
      <c r="E44" s="506"/>
      <c r="F44" s="506"/>
      <c r="G44" s="56"/>
    </row>
    <row r="45" spans="1:7" x14ac:dyDescent="0.25">
      <c r="A45" s="506"/>
      <c r="B45" s="506"/>
      <c r="C45" s="506"/>
      <c r="D45" s="506"/>
      <c r="E45" s="506"/>
      <c r="F45" s="506"/>
      <c r="G45" s="56"/>
    </row>
    <row r="46" spans="1:7" x14ac:dyDescent="0.25">
      <c r="A46" s="549" t="s">
        <v>211</v>
      </c>
      <c r="B46" s="550"/>
      <c r="C46" s="550"/>
      <c r="D46" s="550"/>
      <c r="E46" s="550"/>
      <c r="F46" s="551"/>
      <c r="G46" s="36">
        <f>SUM(G33:G45)</f>
        <v>0</v>
      </c>
    </row>
    <row r="47" spans="1:7" x14ac:dyDescent="0.25">
      <c r="A47" s="45"/>
      <c r="B47" s="46"/>
      <c r="C47" s="46"/>
      <c r="D47" s="46"/>
      <c r="E47" s="46"/>
      <c r="F47" s="46"/>
      <c r="G47" s="169" t="s">
        <v>53</v>
      </c>
    </row>
    <row r="48" spans="1:7" x14ac:dyDescent="0.25">
      <c r="A48" s="290" t="s">
        <v>240</v>
      </c>
      <c r="B48" s="238"/>
      <c r="C48" s="238"/>
      <c r="D48" s="238"/>
      <c r="E48" s="238"/>
      <c r="F48" s="238"/>
      <c r="G48" s="552"/>
    </row>
    <row r="49" spans="1:7" ht="30" x14ac:dyDescent="0.25">
      <c r="A49" s="365"/>
      <c r="B49" s="365"/>
      <c r="C49" s="365"/>
      <c r="D49" s="365"/>
      <c r="E49" s="174" t="s">
        <v>232</v>
      </c>
      <c r="F49" s="392" t="s">
        <v>237</v>
      </c>
      <c r="G49" s="43" t="s">
        <v>207</v>
      </c>
    </row>
    <row r="50" spans="1:7" x14ac:dyDescent="0.25">
      <c r="A50" s="365"/>
      <c r="B50" s="365"/>
      <c r="C50" s="365"/>
      <c r="D50" s="365"/>
      <c r="E50" s="190" t="s">
        <v>42</v>
      </c>
      <c r="F50" s="392"/>
      <c r="G50" s="190" t="s">
        <v>42</v>
      </c>
    </row>
    <row r="51" spans="1:7" x14ac:dyDescent="0.25">
      <c r="A51" s="548" t="s">
        <v>241</v>
      </c>
      <c r="B51" s="548"/>
      <c r="C51" s="548"/>
      <c r="D51" s="548"/>
      <c r="E51" s="56"/>
      <c r="F51" s="59"/>
      <c r="G51" s="34">
        <f>PRODUCT(E51*F51)</f>
        <v>0</v>
      </c>
    </row>
    <row r="52" spans="1:7" x14ac:dyDescent="0.25">
      <c r="A52" s="548" t="s">
        <v>242</v>
      </c>
      <c r="B52" s="548"/>
      <c r="C52" s="548"/>
      <c r="D52" s="548"/>
      <c r="E52" s="56"/>
      <c r="F52" s="59"/>
      <c r="G52" s="34">
        <f t="shared" ref="G52:G53" si="2">PRODUCT(E52*F52)</f>
        <v>0</v>
      </c>
    </row>
    <row r="53" spans="1:7" x14ac:dyDescent="0.25">
      <c r="A53" s="547" t="s">
        <v>243</v>
      </c>
      <c r="B53" s="548"/>
      <c r="C53" s="548"/>
      <c r="D53" s="548"/>
      <c r="E53" s="56"/>
      <c r="F53" s="59"/>
      <c r="G53" s="34">
        <f t="shared" si="2"/>
        <v>0</v>
      </c>
    </row>
    <row r="54" spans="1:7" x14ac:dyDescent="0.25">
      <c r="A54" s="542" t="s">
        <v>244</v>
      </c>
      <c r="B54" s="543"/>
      <c r="C54" s="543"/>
      <c r="D54" s="543"/>
      <c r="E54" s="541"/>
      <c r="F54" s="541"/>
      <c r="G54" s="36">
        <f>SUM(G51:G53)</f>
        <v>0</v>
      </c>
    </row>
    <row r="55" spans="1:7" x14ac:dyDescent="0.25">
      <c r="A55" s="29"/>
      <c r="B55" s="32"/>
      <c r="C55" s="32"/>
      <c r="D55" s="32"/>
      <c r="E55" s="32"/>
      <c r="F55" s="32"/>
      <c r="G55" s="30"/>
    </row>
    <row r="56" spans="1:7" ht="17.25" x14ac:dyDescent="0.25">
      <c r="A56" s="271" t="s">
        <v>245</v>
      </c>
      <c r="B56" s="243"/>
      <c r="C56" s="243"/>
      <c r="D56" s="243"/>
      <c r="E56" s="243"/>
      <c r="F56" s="243"/>
      <c r="G56" s="430"/>
    </row>
    <row r="57" spans="1:7" ht="42" customHeight="1" x14ac:dyDescent="0.25">
      <c r="A57" s="544" t="s">
        <v>246</v>
      </c>
      <c r="B57" s="545" t="s">
        <v>247</v>
      </c>
      <c r="C57" s="47" t="s">
        <v>248</v>
      </c>
      <c r="D57" s="193" t="s">
        <v>249</v>
      </c>
      <c r="E57" s="546" t="s">
        <v>233</v>
      </c>
      <c r="F57" s="47" t="s">
        <v>250</v>
      </c>
      <c r="G57" s="48" t="s">
        <v>207</v>
      </c>
    </row>
    <row r="58" spans="1:7" ht="12.75" customHeight="1" x14ac:dyDescent="0.25">
      <c r="A58" s="346"/>
      <c r="B58" s="243"/>
      <c r="C58" s="49" t="s">
        <v>42</v>
      </c>
      <c r="D58" s="49" t="s">
        <v>42</v>
      </c>
      <c r="E58" s="247"/>
      <c r="F58" s="176" t="s">
        <v>251</v>
      </c>
      <c r="G58" s="50" t="s">
        <v>42</v>
      </c>
    </row>
    <row r="59" spans="1:7" x14ac:dyDescent="0.25">
      <c r="A59" s="57"/>
      <c r="B59" s="58"/>
      <c r="C59" s="58"/>
      <c r="D59" s="58"/>
      <c r="E59" s="59"/>
      <c r="F59" s="58"/>
      <c r="G59" s="34">
        <f>PRODUCT(C59+D59)*B59*E59*F59/100</f>
        <v>0</v>
      </c>
    </row>
    <row r="60" spans="1:7" x14ac:dyDescent="0.25">
      <c r="A60" s="57"/>
      <c r="B60" s="58"/>
      <c r="C60" s="58"/>
      <c r="D60" s="58"/>
      <c r="E60" s="59"/>
      <c r="F60" s="58"/>
      <c r="G60" s="34">
        <f t="shared" ref="G60:G67" si="3">PRODUCT(C60+D60)*B60*E60*F60/100</f>
        <v>0</v>
      </c>
    </row>
    <row r="61" spans="1:7" x14ac:dyDescent="0.25">
      <c r="A61" s="57"/>
      <c r="B61" s="58"/>
      <c r="C61" s="58"/>
      <c r="D61" s="58"/>
      <c r="E61" s="59"/>
      <c r="F61" s="58"/>
      <c r="G61" s="34">
        <f t="shared" si="3"/>
        <v>0</v>
      </c>
    </row>
    <row r="62" spans="1:7" x14ac:dyDescent="0.25">
      <c r="A62" s="57"/>
      <c r="B62" s="58"/>
      <c r="C62" s="58"/>
      <c r="D62" s="58"/>
      <c r="E62" s="59"/>
      <c r="F62" s="58"/>
      <c r="G62" s="34">
        <f t="shared" si="3"/>
        <v>0</v>
      </c>
    </row>
    <row r="63" spans="1:7" x14ac:dyDescent="0.25">
      <c r="A63" s="57"/>
      <c r="B63" s="58"/>
      <c r="C63" s="58"/>
      <c r="D63" s="58"/>
      <c r="E63" s="59"/>
      <c r="F63" s="58"/>
      <c r="G63" s="34">
        <f t="shared" si="3"/>
        <v>0</v>
      </c>
    </row>
    <row r="64" spans="1:7" x14ac:dyDescent="0.25">
      <c r="A64" s="57"/>
      <c r="B64" s="58"/>
      <c r="C64" s="58"/>
      <c r="D64" s="58"/>
      <c r="E64" s="59"/>
      <c r="F64" s="58"/>
      <c r="G64" s="34">
        <f t="shared" si="3"/>
        <v>0</v>
      </c>
    </row>
    <row r="65" spans="1:7" x14ac:dyDescent="0.25">
      <c r="A65" s="57"/>
      <c r="B65" s="58"/>
      <c r="C65" s="58"/>
      <c r="D65" s="58"/>
      <c r="E65" s="59"/>
      <c r="F65" s="58"/>
      <c r="G65" s="34">
        <f t="shared" si="3"/>
        <v>0</v>
      </c>
    </row>
    <row r="66" spans="1:7" x14ac:dyDescent="0.25">
      <c r="A66" s="57"/>
      <c r="B66" s="58"/>
      <c r="C66" s="58"/>
      <c r="D66" s="58"/>
      <c r="E66" s="59"/>
      <c r="F66" s="58"/>
      <c r="G66" s="34">
        <f t="shared" si="3"/>
        <v>0</v>
      </c>
    </row>
    <row r="67" spans="1:7" x14ac:dyDescent="0.25">
      <c r="A67" s="57"/>
      <c r="B67" s="58"/>
      <c r="C67" s="58"/>
      <c r="D67" s="58"/>
      <c r="E67" s="59"/>
      <c r="F67" s="58"/>
      <c r="G67" s="34">
        <f t="shared" si="3"/>
        <v>0</v>
      </c>
    </row>
    <row r="68" spans="1:7" x14ac:dyDescent="0.25">
      <c r="A68" s="541" t="s">
        <v>211</v>
      </c>
      <c r="B68" s="541"/>
      <c r="C68" s="541"/>
      <c r="D68" s="541"/>
      <c r="E68" s="541"/>
      <c r="F68" s="541"/>
      <c r="G68" s="36">
        <f>SUM(G59:G67)</f>
        <v>0</v>
      </c>
    </row>
    <row r="69" spans="1:7" s="54" customFormat="1" ht="7.5" customHeight="1" x14ac:dyDescent="0.25">
      <c r="A69" s="51"/>
      <c r="B69" s="52"/>
      <c r="C69" s="52"/>
      <c r="D69" s="52"/>
      <c r="E69" s="52"/>
      <c r="F69" s="52"/>
      <c r="G69" s="53"/>
    </row>
    <row r="70" spans="1:7" x14ac:dyDescent="0.25">
      <c r="A70" s="29" t="s">
        <v>261</v>
      </c>
      <c r="B70" s="32"/>
      <c r="C70" s="32"/>
      <c r="D70" s="32"/>
      <c r="E70" s="32"/>
      <c r="F70" s="32"/>
      <c r="G70" s="30"/>
    </row>
    <row r="71" spans="1:7" x14ac:dyDescent="0.25">
      <c r="A71" s="535"/>
      <c r="B71" s="536"/>
      <c r="C71" s="536"/>
      <c r="D71" s="536"/>
      <c r="E71" s="536"/>
      <c r="F71" s="536"/>
      <c r="G71" s="537"/>
    </row>
    <row r="72" spans="1:7" x14ac:dyDescent="0.25">
      <c r="A72" s="445"/>
      <c r="B72" s="245"/>
      <c r="C72" s="245"/>
      <c r="D72" s="245"/>
      <c r="E72" s="245"/>
      <c r="F72" s="245"/>
      <c r="G72" s="246"/>
    </row>
    <row r="73" spans="1:7" x14ac:dyDescent="0.25">
      <c r="A73" s="445"/>
      <c r="B73" s="245"/>
      <c r="C73" s="245"/>
      <c r="D73" s="245"/>
      <c r="E73" s="245"/>
      <c r="F73" s="245"/>
      <c r="G73" s="246"/>
    </row>
    <row r="74" spans="1:7" x14ac:dyDescent="0.25">
      <c r="A74" s="445"/>
      <c r="B74" s="245"/>
      <c r="C74" s="245"/>
      <c r="D74" s="245"/>
      <c r="E74" s="245"/>
      <c r="F74" s="245"/>
      <c r="G74" s="246"/>
    </row>
    <row r="75" spans="1:7" x14ac:dyDescent="0.25">
      <c r="A75" s="445"/>
      <c r="B75" s="245"/>
      <c r="C75" s="245"/>
      <c r="D75" s="245"/>
      <c r="E75" s="245"/>
      <c r="F75" s="245"/>
      <c r="G75" s="246"/>
    </row>
    <row r="76" spans="1:7" x14ac:dyDescent="0.25">
      <c r="A76" s="445"/>
      <c r="B76" s="245"/>
      <c r="C76" s="245"/>
      <c r="D76" s="245"/>
      <c r="E76" s="245"/>
      <c r="F76" s="245"/>
      <c r="G76" s="246"/>
    </row>
    <row r="77" spans="1:7" x14ac:dyDescent="0.25">
      <c r="A77" s="445"/>
      <c r="B77" s="245"/>
      <c r="C77" s="245"/>
      <c r="D77" s="245"/>
      <c r="E77" s="245"/>
      <c r="F77" s="245"/>
      <c r="G77" s="246"/>
    </row>
    <row r="78" spans="1:7" x14ac:dyDescent="0.25">
      <c r="A78" s="445"/>
      <c r="B78" s="245"/>
      <c r="C78" s="245"/>
      <c r="D78" s="245"/>
      <c r="E78" s="245"/>
      <c r="F78" s="245"/>
      <c r="G78" s="246"/>
    </row>
    <row r="79" spans="1:7" x14ac:dyDescent="0.25">
      <c r="A79" s="445"/>
      <c r="B79" s="245"/>
      <c r="C79" s="245"/>
      <c r="D79" s="245"/>
      <c r="E79" s="245"/>
      <c r="F79" s="245"/>
      <c r="G79" s="246"/>
    </row>
    <row r="80" spans="1:7" x14ac:dyDescent="0.25">
      <c r="A80" s="445"/>
      <c r="B80" s="245"/>
      <c r="C80" s="245"/>
      <c r="D80" s="245"/>
      <c r="E80" s="245"/>
      <c r="F80" s="245"/>
      <c r="G80" s="246"/>
    </row>
    <row r="81" spans="1:7" x14ac:dyDescent="0.25">
      <c r="A81" s="445"/>
      <c r="B81" s="245"/>
      <c r="C81" s="245"/>
      <c r="D81" s="245"/>
      <c r="E81" s="245"/>
      <c r="F81" s="245"/>
      <c r="G81" s="246"/>
    </row>
    <row r="82" spans="1:7" x14ac:dyDescent="0.25">
      <c r="A82" s="445"/>
      <c r="B82" s="245"/>
      <c r="C82" s="245"/>
      <c r="D82" s="245"/>
      <c r="E82" s="245"/>
      <c r="F82" s="245"/>
      <c r="G82" s="246"/>
    </row>
    <row r="83" spans="1:7" x14ac:dyDescent="0.25">
      <c r="A83" s="445"/>
      <c r="B83" s="245"/>
      <c r="C83" s="245"/>
      <c r="D83" s="245"/>
      <c r="E83" s="245"/>
      <c r="F83" s="245"/>
      <c r="G83" s="246"/>
    </row>
    <row r="84" spans="1:7" x14ac:dyDescent="0.25">
      <c r="A84" s="445"/>
      <c r="B84" s="245"/>
      <c r="C84" s="245"/>
      <c r="D84" s="245"/>
      <c r="E84" s="245"/>
      <c r="F84" s="245"/>
      <c r="G84" s="246"/>
    </row>
    <row r="85" spans="1:7" x14ac:dyDescent="0.25">
      <c r="A85" s="445"/>
      <c r="B85" s="245"/>
      <c r="C85" s="245"/>
      <c r="D85" s="245"/>
      <c r="E85" s="245"/>
      <c r="F85" s="245"/>
      <c r="G85" s="246"/>
    </row>
    <row r="86" spans="1:7" x14ac:dyDescent="0.25">
      <c r="A86" s="445"/>
      <c r="B86" s="245"/>
      <c r="C86" s="245"/>
      <c r="D86" s="245"/>
      <c r="E86" s="245"/>
      <c r="F86" s="245"/>
      <c r="G86" s="246"/>
    </row>
    <row r="87" spans="1:7" x14ac:dyDescent="0.25">
      <c r="A87" s="538"/>
      <c r="B87" s="539"/>
      <c r="C87" s="539"/>
      <c r="D87" s="539"/>
      <c r="E87" s="539"/>
      <c r="F87" s="539"/>
      <c r="G87" s="540"/>
    </row>
    <row r="88" spans="1:7" ht="7.5" customHeight="1" x14ac:dyDescent="0.25">
      <c r="A88" s="29"/>
      <c r="B88" s="32"/>
      <c r="C88" s="32"/>
      <c r="D88" s="32"/>
      <c r="E88" s="32"/>
      <c r="F88" s="32"/>
      <c r="G88" s="30"/>
    </row>
    <row r="89" spans="1:7" x14ac:dyDescent="0.25">
      <c r="A89" s="365" t="s">
        <v>252</v>
      </c>
      <c r="B89" s="365"/>
      <c r="C89" s="365"/>
      <c r="D89" s="365"/>
      <c r="E89" s="365"/>
      <c r="F89" s="365"/>
      <c r="G89" s="365"/>
    </row>
    <row r="90" spans="1:7" x14ac:dyDescent="0.25">
      <c r="A90" s="43" t="s">
        <v>253</v>
      </c>
      <c r="B90" s="308" t="s">
        <v>254</v>
      </c>
      <c r="C90" s="308"/>
      <c r="D90" s="308" t="s">
        <v>255</v>
      </c>
      <c r="E90" s="308"/>
      <c r="F90" s="308" t="s">
        <v>256</v>
      </c>
      <c r="G90" s="308"/>
    </row>
    <row r="91" spans="1:7" x14ac:dyDescent="0.25">
      <c r="A91" s="43" t="s">
        <v>257</v>
      </c>
      <c r="B91" s="308">
        <v>15</v>
      </c>
      <c r="C91" s="308"/>
      <c r="D91" s="308" t="s">
        <v>77</v>
      </c>
      <c r="E91" s="308"/>
      <c r="F91" s="308" t="s">
        <v>77</v>
      </c>
      <c r="G91" s="308"/>
    </row>
    <row r="92" spans="1:7" x14ac:dyDescent="0.25">
      <c r="A92" s="43" t="s">
        <v>258</v>
      </c>
      <c r="B92" s="308">
        <v>12</v>
      </c>
      <c r="C92" s="308"/>
      <c r="D92" s="308">
        <v>18</v>
      </c>
      <c r="E92" s="308"/>
      <c r="F92" s="308">
        <v>6</v>
      </c>
      <c r="G92" s="308"/>
    </row>
    <row r="93" spans="1:7" x14ac:dyDescent="0.25">
      <c r="A93" s="43" t="s">
        <v>259</v>
      </c>
      <c r="B93" s="308">
        <v>9</v>
      </c>
      <c r="C93" s="308"/>
      <c r="D93" s="308">
        <v>15</v>
      </c>
      <c r="E93" s="308"/>
      <c r="F93" s="308">
        <v>6</v>
      </c>
      <c r="G93" s="308"/>
    </row>
    <row r="94" spans="1:7" ht="25.5" customHeight="1" x14ac:dyDescent="0.25">
      <c r="A94" s="533" t="s">
        <v>260</v>
      </c>
      <c r="B94" s="534"/>
      <c r="C94" s="534"/>
      <c r="D94" s="534"/>
      <c r="E94" s="534"/>
      <c r="F94" s="534"/>
      <c r="G94" s="169" t="s">
        <v>55</v>
      </c>
    </row>
  </sheetData>
  <sheetProtection algorithmName="SHA-512" hashValue="PHaZfLtqjK9m2s9/QRfcfX+2/UeIZlsausPJ1Zjh6r0hNo2hggr3Jfv+byk7Nlgms9Mb7nj2zA2JDhc344pMLg==" saltValue="LSJVE7iX6Ggkr7OssiktGQ==" spinCount="100000" sheet="1" objects="1" scenarios="1" selectLockedCells="1"/>
  <mergeCells count="70">
    <mergeCell ref="B2:F2"/>
    <mergeCell ref="A3:G3"/>
    <mergeCell ref="A5:B5"/>
    <mergeCell ref="C5:G5"/>
    <mergeCell ref="A7:G7"/>
    <mergeCell ref="A4:G4"/>
    <mergeCell ref="D9:G9"/>
    <mergeCell ref="A8:C9"/>
    <mergeCell ref="A10:C10"/>
    <mergeCell ref="A11:C11"/>
    <mergeCell ref="A23:D23"/>
    <mergeCell ref="A13:C13"/>
    <mergeCell ref="A18:D18"/>
    <mergeCell ref="A19:D19"/>
    <mergeCell ref="A20:D20"/>
    <mergeCell ref="A21:D21"/>
    <mergeCell ref="A22:D22"/>
    <mergeCell ref="A15:G15"/>
    <mergeCell ref="A16:D17"/>
    <mergeCell ref="F16:F17"/>
    <mergeCell ref="A12:C12"/>
    <mergeCell ref="J11:J17"/>
    <mergeCell ref="A40:F40"/>
    <mergeCell ref="A24:D24"/>
    <mergeCell ref="A25:D25"/>
    <mergeCell ref="A26:D26"/>
    <mergeCell ref="A27:D27"/>
    <mergeCell ref="A28:F28"/>
    <mergeCell ref="A30:G30"/>
    <mergeCell ref="A31:F32"/>
    <mergeCell ref="A33:F33"/>
    <mergeCell ref="A37:F37"/>
    <mergeCell ref="A38:F38"/>
    <mergeCell ref="A39:F39"/>
    <mergeCell ref="A34:F34"/>
    <mergeCell ref="A35:F35"/>
    <mergeCell ref="A36:F36"/>
    <mergeCell ref="A53:D53"/>
    <mergeCell ref="A41:F41"/>
    <mergeCell ref="A42:F42"/>
    <mergeCell ref="A43:F43"/>
    <mergeCell ref="A44:F44"/>
    <mergeCell ref="A45:F45"/>
    <mergeCell ref="A46:F46"/>
    <mergeCell ref="A48:G48"/>
    <mergeCell ref="F49:F50"/>
    <mergeCell ref="A49:D50"/>
    <mergeCell ref="A51:D51"/>
    <mergeCell ref="A52:D52"/>
    <mergeCell ref="A54:F54"/>
    <mergeCell ref="A56:G56"/>
    <mergeCell ref="A57:A58"/>
    <mergeCell ref="B57:B58"/>
    <mergeCell ref="E57:E58"/>
    <mergeCell ref="A68:F68"/>
    <mergeCell ref="B90:C90"/>
    <mergeCell ref="D90:E90"/>
    <mergeCell ref="F90:G90"/>
    <mergeCell ref="B91:C91"/>
    <mergeCell ref="A89:G89"/>
    <mergeCell ref="A94:F94"/>
    <mergeCell ref="A71:G87"/>
    <mergeCell ref="B93:C93"/>
    <mergeCell ref="D91:E91"/>
    <mergeCell ref="D92:E92"/>
    <mergeCell ref="D93:E93"/>
    <mergeCell ref="F91:G91"/>
    <mergeCell ref="F92:G92"/>
    <mergeCell ref="F93:G93"/>
    <mergeCell ref="B92:C92"/>
  </mergeCells>
  <pageMargins left="0.7" right="0.7" top="0.78740157499999996" bottom="0.78740157499999996" header="0.3" footer="0.3"/>
  <pageSetup paperSize="9" scale="99" orientation="portrait" r:id="rId1"/>
  <rowBreaks count="1" manualBreakCount="1">
    <brk id="4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tabSelected="1" view="pageBreakPreview" topLeftCell="A26" zoomScaleNormal="100" zoomScaleSheetLayoutView="100" workbookViewId="0">
      <selection activeCell="G43" sqref="G43"/>
    </sheetView>
  </sheetViews>
  <sheetFormatPr baseColWidth="10" defaultColWidth="11.42578125" defaultRowHeight="15" x14ac:dyDescent="0.25"/>
  <cols>
    <col min="1" max="1" width="6" style="28" customWidth="1"/>
    <col min="2" max="5" width="11.42578125" style="28"/>
    <col min="6" max="6" width="11.42578125" style="28" customWidth="1"/>
    <col min="7" max="7" width="11.42578125" style="28"/>
    <col min="8" max="8" width="10.42578125" style="28" customWidth="1"/>
    <col min="9" max="9" width="6.42578125" style="28" customWidth="1"/>
    <col min="10" max="16384" width="11.42578125" style="28"/>
  </cols>
  <sheetData>
    <row r="1" spans="1:9" ht="14.25" x14ac:dyDescent="0.25">
      <c r="A1" s="26"/>
      <c r="B1" s="27"/>
      <c r="C1" s="27"/>
      <c r="D1" s="27"/>
      <c r="E1" s="27"/>
      <c r="F1" s="27"/>
      <c r="G1" s="27"/>
      <c r="H1" s="398" t="s">
        <v>85</v>
      </c>
      <c r="I1" s="399"/>
    </row>
    <row r="2" spans="1:9" ht="21.2" x14ac:dyDescent="0.35">
      <c r="A2" s="29"/>
      <c r="B2" s="423" t="s">
        <v>86</v>
      </c>
      <c r="C2" s="423"/>
      <c r="D2" s="423"/>
      <c r="E2" s="423"/>
      <c r="F2" s="423"/>
      <c r="G2" s="243"/>
      <c r="H2" s="243"/>
      <c r="I2" s="30"/>
    </row>
    <row r="3" spans="1:9" ht="14.25" x14ac:dyDescent="0.25">
      <c r="A3" s="29"/>
      <c r="B3" s="424" t="s">
        <v>87</v>
      </c>
      <c r="C3" s="424"/>
      <c r="D3" s="424"/>
      <c r="E3" s="424"/>
      <c r="F3" s="424"/>
      <c r="G3" s="243"/>
      <c r="H3" s="243"/>
      <c r="I3" s="30"/>
    </row>
    <row r="4" spans="1:9" x14ac:dyDescent="0.25">
      <c r="A4" s="29"/>
      <c r="B4" s="396" t="s">
        <v>288</v>
      </c>
      <c r="C4" s="243"/>
      <c r="D4" s="243"/>
      <c r="E4" s="243"/>
      <c r="F4" s="243"/>
      <c r="G4" s="243"/>
      <c r="H4" s="243"/>
      <c r="I4" s="30"/>
    </row>
    <row r="5" spans="1:9" ht="15" customHeight="1" x14ac:dyDescent="0.25">
      <c r="A5" s="425" t="s">
        <v>278</v>
      </c>
      <c r="B5" s="426"/>
      <c r="C5" s="426"/>
      <c r="D5" s="426"/>
      <c r="E5" s="426"/>
      <c r="F5" s="426"/>
      <c r="G5" s="426"/>
      <c r="H5" s="247"/>
      <c r="I5" s="248"/>
    </row>
    <row r="6" spans="1:9" x14ac:dyDescent="0.25">
      <c r="A6" s="427"/>
      <c r="B6" s="426"/>
      <c r="C6" s="426"/>
      <c r="D6" s="426"/>
      <c r="E6" s="426"/>
      <c r="F6" s="426"/>
      <c r="G6" s="426"/>
      <c r="H6" s="247"/>
      <c r="I6" s="248"/>
    </row>
    <row r="7" spans="1:9" x14ac:dyDescent="0.25">
      <c r="A7" s="29"/>
      <c r="B7" s="32"/>
      <c r="C7" s="32"/>
      <c r="D7" s="32"/>
      <c r="E7" s="32"/>
      <c r="F7" s="32"/>
      <c r="G7" s="32"/>
      <c r="H7" s="32"/>
      <c r="I7" s="30"/>
    </row>
    <row r="8" spans="1:9" ht="14.25" customHeight="1" x14ac:dyDescent="0.25">
      <c r="A8" s="346" t="s">
        <v>88</v>
      </c>
      <c r="B8" s="243"/>
      <c r="C8" s="421">
        <f>Antrag!A19</f>
        <v>0</v>
      </c>
      <c r="D8" s="422"/>
      <c r="E8" s="422"/>
      <c r="F8" s="422"/>
      <c r="G8" s="422"/>
      <c r="H8" s="32"/>
      <c r="I8" s="30"/>
    </row>
    <row r="9" spans="1:9" x14ac:dyDescent="0.25">
      <c r="A9" s="29"/>
      <c r="B9" s="32"/>
      <c r="C9" s="32"/>
      <c r="D9" s="32"/>
      <c r="E9" s="32"/>
      <c r="F9" s="32"/>
      <c r="G9" s="32"/>
      <c r="H9" s="32"/>
      <c r="I9" s="30"/>
    </row>
    <row r="10" spans="1:9" ht="16.5" customHeight="1" x14ac:dyDescent="0.25">
      <c r="A10" s="571" t="s">
        <v>89</v>
      </c>
      <c r="B10" s="571"/>
      <c r="C10" s="571"/>
      <c r="D10" s="571"/>
      <c r="E10" s="571"/>
      <c r="F10" s="571"/>
      <c r="G10" s="571"/>
      <c r="H10" s="571"/>
      <c r="I10" s="571"/>
    </row>
    <row r="11" spans="1:9" x14ac:dyDescent="0.25">
      <c r="A11" s="82" t="s">
        <v>90</v>
      </c>
      <c r="B11" s="365" t="s">
        <v>91</v>
      </c>
      <c r="C11" s="365"/>
      <c r="D11" s="365"/>
      <c r="E11" s="365"/>
      <c r="F11" s="365"/>
      <c r="G11" s="382">
        <f>'Ausgaben Projektpersonal'!C16</f>
        <v>0</v>
      </c>
      <c r="H11" s="382"/>
      <c r="I11" s="43" t="s">
        <v>42</v>
      </c>
    </row>
    <row r="12" spans="1:9" ht="14.25" x14ac:dyDescent="0.25">
      <c r="A12" s="82" t="s">
        <v>92</v>
      </c>
      <c r="B12" s="365" t="s">
        <v>94</v>
      </c>
      <c r="C12" s="365"/>
      <c r="D12" s="365"/>
      <c r="E12" s="365"/>
      <c r="F12" s="365"/>
      <c r="G12" s="382">
        <f>'Ausgaben Projektpersonal'!D16</f>
        <v>0</v>
      </c>
      <c r="H12" s="382"/>
      <c r="I12" s="43" t="s">
        <v>42</v>
      </c>
    </row>
    <row r="13" spans="1:9" x14ac:dyDescent="0.25">
      <c r="A13" s="82" t="s">
        <v>93</v>
      </c>
      <c r="B13" s="365" t="s">
        <v>95</v>
      </c>
      <c r="C13" s="365"/>
      <c r="D13" s="365"/>
      <c r="E13" s="365"/>
      <c r="F13" s="365"/>
      <c r="G13" s="382">
        <f>'Ausgaben Projektpersonal'!E16</f>
        <v>0</v>
      </c>
      <c r="H13" s="382"/>
      <c r="I13" s="43" t="s">
        <v>42</v>
      </c>
    </row>
    <row r="14" spans="1:9" ht="14.25" x14ac:dyDescent="0.25">
      <c r="A14" s="82" t="s">
        <v>96</v>
      </c>
      <c r="B14" s="365" t="s">
        <v>298</v>
      </c>
      <c r="C14" s="365"/>
      <c r="D14" s="365"/>
      <c r="E14" s="365"/>
      <c r="F14" s="365"/>
      <c r="G14" s="382">
        <f>'Ausgaben Projektpersonal'!F47</f>
        <v>0</v>
      </c>
      <c r="H14" s="382"/>
      <c r="I14" s="43" t="s">
        <v>42</v>
      </c>
    </row>
    <row r="15" spans="1:9" x14ac:dyDescent="0.25">
      <c r="A15" s="82" t="s">
        <v>98</v>
      </c>
      <c r="B15" s="365" t="s">
        <v>97</v>
      </c>
      <c r="C15" s="365"/>
      <c r="D15" s="365"/>
      <c r="E15" s="365"/>
      <c r="F15" s="365"/>
      <c r="G15" s="382">
        <f>Kalk_Person1!E23+Kalk_Person2!E23+Kalk_Person3!E23+Kalk_Person4!E23+Kalk_Person5!E23</f>
        <v>0</v>
      </c>
      <c r="H15" s="382"/>
      <c r="I15" s="43" t="s">
        <v>42</v>
      </c>
    </row>
    <row r="16" spans="1:9" x14ac:dyDescent="0.25">
      <c r="A16" s="82" t="s">
        <v>99</v>
      </c>
      <c r="B16" s="365" t="s">
        <v>100</v>
      </c>
      <c r="C16" s="365"/>
      <c r="D16" s="365"/>
      <c r="E16" s="365"/>
      <c r="F16" s="365"/>
      <c r="G16" s="382">
        <f>'Ausgaben Projektpersonal'!F66</f>
        <v>0</v>
      </c>
      <c r="H16" s="382"/>
      <c r="I16" s="43" t="s">
        <v>42</v>
      </c>
    </row>
    <row r="17" spans="1:9" x14ac:dyDescent="0.25">
      <c r="A17" s="415" t="s">
        <v>101</v>
      </c>
      <c r="B17" s="415"/>
      <c r="C17" s="415"/>
      <c r="D17" s="415"/>
      <c r="E17" s="415"/>
      <c r="F17" s="415"/>
      <c r="G17" s="378">
        <f>SUM(G11:H16)</f>
        <v>0</v>
      </c>
      <c r="H17" s="378"/>
      <c r="I17" s="83" t="s">
        <v>42</v>
      </c>
    </row>
    <row r="18" spans="1:9" ht="14.25" x14ac:dyDescent="0.25">
      <c r="A18" s="84"/>
      <c r="B18" s="32"/>
      <c r="C18" s="32"/>
      <c r="D18" s="32"/>
      <c r="E18" s="32"/>
      <c r="F18" s="32"/>
      <c r="G18" s="32"/>
      <c r="H18" s="32"/>
      <c r="I18" s="30"/>
    </row>
    <row r="19" spans="1:9" ht="16.5" customHeight="1" x14ac:dyDescent="0.25">
      <c r="A19" s="571" t="s">
        <v>102</v>
      </c>
      <c r="B19" s="571"/>
      <c r="C19" s="571"/>
      <c r="D19" s="571"/>
      <c r="E19" s="571"/>
      <c r="F19" s="571"/>
      <c r="G19" s="571"/>
      <c r="H19" s="571"/>
      <c r="I19" s="571"/>
    </row>
    <row r="20" spans="1:9" x14ac:dyDescent="0.25">
      <c r="A20" s="82" t="s">
        <v>108</v>
      </c>
      <c r="B20" s="412" t="s">
        <v>104</v>
      </c>
      <c r="C20" s="272"/>
      <c r="D20" s="272"/>
      <c r="E20" s="272"/>
      <c r="F20" s="401"/>
      <c r="G20" s="382">
        <f>Verbrauchsausgaben!G47</f>
        <v>0</v>
      </c>
      <c r="H20" s="382"/>
      <c r="I20" s="43" t="s">
        <v>42</v>
      </c>
    </row>
    <row r="21" spans="1:9" x14ac:dyDescent="0.25">
      <c r="A21" s="397" t="s">
        <v>109</v>
      </c>
      <c r="B21" s="420" t="s">
        <v>301</v>
      </c>
      <c r="C21" s="420"/>
      <c r="D21" s="420"/>
      <c r="E21" s="420"/>
      <c r="F21" s="420"/>
      <c r="G21" s="406">
        <f>Verbrauchsausgaben!G70</f>
        <v>0</v>
      </c>
      <c r="H21" s="407"/>
      <c r="I21" s="302" t="s">
        <v>42</v>
      </c>
    </row>
    <row r="22" spans="1:9" ht="32.25" customHeight="1" x14ac:dyDescent="0.25">
      <c r="A22" s="302"/>
      <c r="B22" s="420"/>
      <c r="C22" s="420"/>
      <c r="D22" s="420"/>
      <c r="E22" s="420"/>
      <c r="F22" s="420"/>
      <c r="G22" s="418"/>
      <c r="H22" s="419"/>
      <c r="I22" s="302"/>
    </row>
    <row r="23" spans="1:9" x14ac:dyDescent="0.25">
      <c r="A23" s="397" t="s">
        <v>110</v>
      </c>
      <c r="B23" s="360" t="s">
        <v>107</v>
      </c>
      <c r="C23" s="360"/>
      <c r="D23" s="360"/>
      <c r="E23" s="360"/>
      <c r="F23" s="360"/>
      <c r="G23" s="406">
        <f>Verbrauchsausgaben!G91</f>
        <v>0</v>
      </c>
      <c r="H23" s="407"/>
      <c r="I23" s="302" t="s">
        <v>42</v>
      </c>
    </row>
    <row r="24" spans="1:9" x14ac:dyDescent="0.25">
      <c r="A24" s="302"/>
      <c r="B24" s="360"/>
      <c r="C24" s="360"/>
      <c r="D24" s="360"/>
      <c r="E24" s="360"/>
      <c r="F24" s="360"/>
      <c r="G24" s="418"/>
      <c r="H24" s="419"/>
      <c r="I24" s="302"/>
    </row>
    <row r="25" spans="1:9" x14ac:dyDescent="0.25">
      <c r="A25" s="415" t="s">
        <v>111</v>
      </c>
      <c r="B25" s="415"/>
      <c r="C25" s="415"/>
      <c r="D25" s="415"/>
      <c r="E25" s="415"/>
      <c r="F25" s="415"/>
      <c r="G25" s="378">
        <f>SUM(G20:H24)</f>
        <v>0</v>
      </c>
      <c r="H25" s="378"/>
      <c r="I25" s="83" t="s">
        <v>42</v>
      </c>
    </row>
    <row r="26" spans="1:9" x14ac:dyDescent="0.25">
      <c r="A26" s="84"/>
      <c r="B26" s="32"/>
      <c r="C26" s="32"/>
      <c r="D26" s="32"/>
      <c r="E26" s="32"/>
      <c r="F26" s="32"/>
      <c r="G26" s="32"/>
      <c r="H26" s="32"/>
      <c r="I26" s="30"/>
    </row>
    <row r="27" spans="1:9" ht="16.5" customHeight="1" x14ac:dyDescent="0.25">
      <c r="A27" s="572" t="s">
        <v>112</v>
      </c>
      <c r="B27" s="573"/>
      <c r="C27" s="573"/>
      <c r="D27" s="573"/>
      <c r="E27" s="573"/>
      <c r="F27" s="573"/>
      <c r="G27" s="573"/>
      <c r="H27" s="573"/>
      <c r="I27" s="574"/>
    </row>
    <row r="28" spans="1:9" x14ac:dyDescent="0.25">
      <c r="A28" s="397" t="s">
        <v>103</v>
      </c>
      <c r="B28" s="360" t="s">
        <v>113</v>
      </c>
      <c r="C28" s="360"/>
      <c r="D28" s="360"/>
      <c r="E28" s="360"/>
      <c r="F28" s="360"/>
      <c r="G28" s="406">
        <f>'indirekte Ausgaben'!D13+'indirekte Ausgaben'!G28</f>
        <v>0</v>
      </c>
      <c r="H28" s="407"/>
      <c r="I28" s="302" t="s">
        <v>42</v>
      </c>
    </row>
    <row r="29" spans="1:9" x14ac:dyDescent="0.25">
      <c r="A29" s="302"/>
      <c r="B29" s="360"/>
      <c r="C29" s="360"/>
      <c r="D29" s="360"/>
      <c r="E29" s="360"/>
      <c r="F29" s="360"/>
      <c r="G29" s="418"/>
      <c r="H29" s="419"/>
      <c r="I29" s="302"/>
    </row>
    <row r="30" spans="1:9" ht="30.75" customHeight="1" x14ac:dyDescent="0.25">
      <c r="A30" s="177" t="s">
        <v>105</v>
      </c>
      <c r="B30" s="360" t="s">
        <v>269</v>
      </c>
      <c r="C30" s="360"/>
      <c r="D30" s="360"/>
      <c r="E30" s="360"/>
      <c r="F30" s="360"/>
      <c r="G30" s="406">
        <f>'indirekte Ausgaben'!E13+'indirekte Ausgaben'!F13</f>
        <v>0</v>
      </c>
      <c r="H30" s="407"/>
      <c r="I30" s="170" t="s">
        <v>42</v>
      </c>
    </row>
    <row r="31" spans="1:9" x14ac:dyDescent="0.25">
      <c r="A31" s="82" t="s">
        <v>106</v>
      </c>
      <c r="B31" s="365" t="s">
        <v>270</v>
      </c>
      <c r="C31" s="365"/>
      <c r="D31" s="365"/>
      <c r="E31" s="365"/>
      <c r="F31" s="365"/>
      <c r="G31" s="382">
        <f>'indirekte Ausgaben'!G46</f>
        <v>0</v>
      </c>
      <c r="H31" s="382"/>
      <c r="I31" s="170" t="s">
        <v>42</v>
      </c>
    </row>
    <row r="32" spans="1:9" x14ac:dyDescent="0.25">
      <c r="A32" s="82" t="s">
        <v>103</v>
      </c>
      <c r="B32" s="365" t="s">
        <v>310</v>
      </c>
      <c r="C32" s="365"/>
      <c r="D32" s="365"/>
      <c r="E32" s="365"/>
      <c r="F32" s="365"/>
      <c r="G32" s="382">
        <f>'indirekte Ausgaben'!G12</f>
        <v>0</v>
      </c>
      <c r="H32" s="382"/>
      <c r="I32" s="211"/>
    </row>
    <row r="33" spans="1:9" x14ac:dyDescent="0.25">
      <c r="A33" s="85" t="s">
        <v>115</v>
      </c>
      <c r="B33" s="369" t="s">
        <v>114</v>
      </c>
      <c r="C33" s="369"/>
      <c r="D33" s="369"/>
      <c r="E33" s="369"/>
      <c r="F33" s="369"/>
      <c r="G33" s="378">
        <f>SUM(G34:H39)</f>
        <v>0</v>
      </c>
      <c r="H33" s="378"/>
      <c r="I33" s="86" t="s">
        <v>42</v>
      </c>
    </row>
    <row r="34" spans="1:9" x14ac:dyDescent="0.25">
      <c r="A34" s="82" t="s">
        <v>116</v>
      </c>
      <c r="B34" s="365" t="s">
        <v>117</v>
      </c>
      <c r="C34" s="365"/>
      <c r="D34" s="365"/>
      <c r="E34" s="365"/>
      <c r="F34" s="365"/>
      <c r="G34" s="404">
        <f>'indirekte Ausgaben'!G51</f>
        <v>0</v>
      </c>
      <c r="H34" s="405"/>
      <c r="I34" s="170" t="s">
        <v>42</v>
      </c>
    </row>
    <row r="35" spans="1:9" x14ac:dyDescent="0.25">
      <c r="A35" s="397" t="s">
        <v>118</v>
      </c>
      <c r="B35" s="360" t="s">
        <v>119</v>
      </c>
      <c r="C35" s="360"/>
      <c r="D35" s="360"/>
      <c r="E35" s="360"/>
      <c r="F35" s="360"/>
      <c r="G35" s="406">
        <f>'indirekte Ausgaben'!G52</f>
        <v>0</v>
      </c>
      <c r="H35" s="407"/>
      <c r="I35" s="302" t="s">
        <v>42</v>
      </c>
    </row>
    <row r="36" spans="1:9" x14ac:dyDescent="0.25">
      <c r="A36" s="302"/>
      <c r="B36" s="360"/>
      <c r="C36" s="360"/>
      <c r="D36" s="360"/>
      <c r="E36" s="360"/>
      <c r="F36" s="360"/>
      <c r="G36" s="408"/>
      <c r="H36" s="409"/>
      <c r="I36" s="302"/>
    </row>
    <row r="37" spans="1:9" x14ac:dyDescent="0.25">
      <c r="A37" s="82" t="s">
        <v>120</v>
      </c>
      <c r="B37" s="43" t="s">
        <v>121</v>
      </c>
      <c r="C37" s="43"/>
      <c r="D37" s="43"/>
      <c r="E37" s="43"/>
      <c r="F37" s="43"/>
      <c r="G37" s="404">
        <f>'indirekte Ausgaben'!G53</f>
        <v>0</v>
      </c>
      <c r="H37" s="405"/>
      <c r="I37" s="87" t="s">
        <v>42</v>
      </c>
    </row>
    <row r="38" spans="1:9" x14ac:dyDescent="0.25">
      <c r="A38" s="397" t="s">
        <v>122</v>
      </c>
      <c r="B38" s="360" t="s">
        <v>123</v>
      </c>
      <c r="C38" s="360"/>
      <c r="D38" s="360"/>
      <c r="E38" s="360"/>
      <c r="F38" s="360"/>
      <c r="G38" s="406">
        <f>'indirekte Ausgaben'!G68</f>
        <v>0</v>
      </c>
      <c r="H38" s="407"/>
      <c r="I38" s="302" t="s">
        <v>42</v>
      </c>
    </row>
    <row r="39" spans="1:9" x14ac:dyDescent="0.25">
      <c r="A39" s="302"/>
      <c r="B39" s="360"/>
      <c r="C39" s="360"/>
      <c r="D39" s="360"/>
      <c r="E39" s="360"/>
      <c r="F39" s="360"/>
      <c r="G39" s="408"/>
      <c r="H39" s="409"/>
      <c r="I39" s="302"/>
    </row>
    <row r="40" spans="1:9" x14ac:dyDescent="0.25">
      <c r="A40" s="88" t="s">
        <v>124</v>
      </c>
      <c r="B40" s="415" t="s">
        <v>125</v>
      </c>
      <c r="C40" s="415"/>
      <c r="D40" s="415"/>
      <c r="E40" s="415"/>
      <c r="F40" s="415"/>
      <c r="G40" s="378">
        <f>SUM(G28:H33)</f>
        <v>0</v>
      </c>
      <c r="H40" s="378"/>
      <c r="I40" s="83" t="s">
        <v>42</v>
      </c>
    </row>
    <row r="41" spans="1:9" ht="16.5" customHeight="1" x14ac:dyDescent="0.25">
      <c r="A41" s="570" t="s">
        <v>320</v>
      </c>
      <c r="B41" s="568"/>
      <c r="C41" s="568"/>
      <c r="D41" s="568"/>
      <c r="E41" s="568"/>
      <c r="F41" s="568"/>
      <c r="G41" s="568"/>
      <c r="H41" s="568"/>
      <c r="I41" s="569"/>
    </row>
    <row r="42" spans="1:9" x14ac:dyDescent="0.25">
      <c r="A42" s="413" t="s">
        <v>126</v>
      </c>
      <c r="B42" s="365"/>
      <c r="C42" s="365"/>
      <c r="D42" s="365"/>
      <c r="E42" s="365"/>
      <c r="F42" s="365"/>
      <c r="G42" s="414"/>
      <c r="H42" s="414"/>
      <c r="I42" s="43"/>
    </row>
    <row r="43" spans="1:9" x14ac:dyDescent="0.25">
      <c r="A43" s="82" t="s">
        <v>127</v>
      </c>
      <c r="B43" s="412" t="s">
        <v>321</v>
      </c>
      <c r="C43" s="272"/>
      <c r="D43" s="272"/>
      <c r="E43" s="272"/>
      <c r="F43" s="401"/>
      <c r="G43" s="142"/>
      <c r="H43" s="175">
        <f>IF(G43&gt;0,G17*0.05,0)</f>
        <v>0</v>
      </c>
      <c r="I43" s="43" t="s">
        <v>42</v>
      </c>
    </row>
    <row r="44" spans="1:9" x14ac:dyDescent="0.25">
      <c r="A44" s="413" t="s">
        <v>128</v>
      </c>
      <c r="B44" s="365"/>
      <c r="C44" s="365"/>
      <c r="D44" s="365"/>
      <c r="E44" s="365"/>
      <c r="F44" s="365"/>
      <c r="G44" s="382">
        <f>IF(G40&gt;0,0,H43)</f>
        <v>0</v>
      </c>
      <c r="H44" s="377"/>
      <c r="I44" s="43" t="s">
        <v>42</v>
      </c>
    </row>
    <row r="45" spans="1:9" x14ac:dyDescent="0.25">
      <c r="A45" s="85" t="s">
        <v>129</v>
      </c>
      <c r="B45" s="400" t="s">
        <v>130</v>
      </c>
      <c r="C45" s="272"/>
      <c r="D45" s="272"/>
      <c r="E45" s="272"/>
      <c r="F45" s="401"/>
      <c r="G45" s="402">
        <f>G44</f>
        <v>0</v>
      </c>
      <c r="H45" s="403"/>
      <c r="I45" s="76" t="s">
        <v>42</v>
      </c>
    </row>
    <row r="46" spans="1:9" x14ac:dyDescent="0.25">
      <c r="A46" s="84"/>
      <c r="B46" s="32"/>
      <c r="C46" s="32"/>
      <c r="D46" s="32"/>
      <c r="E46" s="32"/>
      <c r="F46" s="32"/>
      <c r="G46" s="32"/>
      <c r="H46" s="32"/>
      <c r="I46" s="30"/>
    </row>
    <row r="47" spans="1:9" ht="15.75" x14ac:dyDescent="0.25">
      <c r="A47" s="89" t="s">
        <v>131</v>
      </c>
      <c r="B47" s="410" t="s">
        <v>132</v>
      </c>
      <c r="C47" s="410"/>
      <c r="D47" s="410"/>
      <c r="E47" s="410"/>
      <c r="F47" s="410"/>
      <c r="G47" s="411">
        <f>SUM(G17+G25+G40+G45)</f>
        <v>0</v>
      </c>
      <c r="H47" s="411"/>
      <c r="I47" s="90" t="s">
        <v>42</v>
      </c>
    </row>
    <row r="48" spans="1:9" x14ac:dyDescent="0.25">
      <c r="A48" s="91"/>
      <c r="B48" s="46"/>
      <c r="C48" s="46"/>
      <c r="D48" s="46"/>
      <c r="E48" s="46"/>
      <c r="F48" s="46"/>
      <c r="G48" s="46"/>
      <c r="H48" s="46"/>
      <c r="I48" s="92" t="s">
        <v>53</v>
      </c>
    </row>
    <row r="49" spans="1:9" x14ac:dyDescent="0.25">
      <c r="A49" s="26"/>
      <c r="B49" s="27"/>
      <c r="C49" s="27"/>
      <c r="D49" s="27"/>
      <c r="E49" s="27"/>
      <c r="F49" s="27"/>
      <c r="G49" s="27"/>
      <c r="H49" s="398" t="s">
        <v>85</v>
      </c>
      <c r="I49" s="399"/>
    </row>
    <row r="50" spans="1:9" x14ac:dyDescent="0.25">
      <c r="A50" s="29"/>
      <c r="B50" s="396" t="s">
        <v>280</v>
      </c>
      <c r="C50" s="243"/>
      <c r="D50" s="243"/>
      <c r="E50" s="243"/>
      <c r="F50" s="243"/>
      <c r="G50" s="243"/>
      <c r="H50" s="243"/>
      <c r="I50" s="30"/>
    </row>
    <row r="51" spans="1:9" x14ac:dyDescent="0.25">
      <c r="A51" s="29"/>
      <c r="B51" s="32"/>
      <c r="C51" s="32"/>
      <c r="D51" s="32"/>
      <c r="E51" s="32"/>
      <c r="F51" s="32"/>
      <c r="G51" s="32"/>
      <c r="H51" s="32"/>
      <c r="I51" s="30"/>
    </row>
    <row r="52" spans="1:9" ht="15.75" x14ac:dyDescent="0.25">
      <c r="A52" s="389" t="s">
        <v>133</v>
      </c>
      <c r="B52" s="304"/>
      <c r="C52" s="304"/>
      <c r="D52" s="304"/>
      <c r="E52" s="304"/>
      <c r="F52" s="304"/>
      <c r="G52" s="304"/>
      <c r="H52" s="390" t="s">
        <v>134</v>
      </c>
      <c r="I52" s="391"/>
    </row>
    <row r="53" spans="1:9" ht="15.75" x14ac:dyDescent="0.25">
      <c r="A53" s="302" t="s">
        <v>139</v>
      </c>
      <c r="B53" s="302"/>
      <c r="C53" s="302"/>
      <c r="D53" s="392" t="s">
        <v>142</v>
      </c>
      <c r="E53" s="93" t="s">
        <v>143</v>
      </c>
      <c r="F53" s="93" t="s">
        <v>143</v>
      </c>
      <c r="G53" s="394" t="s">
        <v>150</v>
      </c>
      <c r="H53" s="393" t="s">
        <v>144</v>
      </c>
      <c r="I53" s="371"/>
    </row>
    <row r="54" spans="1:9" x14ac:dyDescent="0.25">
      <c r="A54" s="302"/>
      <c r="B54" s="302"/>
      <c r="C54" s="302"/>
      <c r="D54" s="302"/>
      <c r="E54" s="78"/>
      <c r="F54" s="78"/>
      <c r="G54" s="395"/>
      <c r="H54" s="371"/>
      <c r="I54" s="371"/>
    </row>
    <row r="55" spans="1:9" x14ac:dyDescent="0.25">
      <c r="A55" s="43" t="s">
        <v>136</v>
      </c>
      <c r="B55" s="365" t="s">
        <v>276</v>
      </c>
      <c r="C55" s="365"/>
      <c r="D55" s="34">
        <f>G17</f>
        <v>0</v>
      </c>
      <c r="E55" s="56"/>
      <c r="F55" s="56"/>
      <c r="G55" s="34">
        <f>SUM(E55:F55)</f>
        <v>0</v>
      </c>
      <c r="H55" s="382">
        <f>SUM(G55-D55)</f>
        <v>0</v>
      </c>
      <c r="I55" s="382"/>
    </row>
    <row r="56" spans="1:9" x14ac:dyDescent="0.25">
      <c r="A56" s="43" t="s">
        <v>137</v>
      </c>
      <c r="B56" s="365" t="s">
        <v>271</v>
      </c>
      <c r="C56" s="365"/>
      <c r="D56" s="34">
        <f>G25</f>
        <v>0</v>
      </c>
      <c r="E56" s="56"/>
      <c r="F56" s="56"/>
      <c r="G56" s="34">
        <f>SUM(E56:F56)</f>
        <v>0</v>
      </c>
      <c r="H56" s="382">
        <f>SUM(G56-D56)</f>
        <v>0</v>
      </c>
      <c r="I56" s="382"/>
    </row>
    <row r="57" spans="1:9" x14ac:dyDescent="0.25">
      <c r="A57" s="43" t="s">
        <v>138</v>
      </c>
      <c r="B57" s="386" t="s">
        <v>140</v>
      </c>
      <c r="C57" s="386"/>
      <c r="D57" s="34">
        <f>G40</f>
        <v>0</v>
      </c>
      <c r="E57" s="56"/>
      <c r="F57" s="56"/>
      <c r="G57" s="34">
        <f>SUM(E57:F57)</f>
        <v>0</v>
      </c>
      <c r="H57" s="382">
        <f>SUM(G57-D57)</f>
        <v>0</v>
      </c>
      <c r="I57" s="382"/>
    </row>
    <row r="58" spans="1:9" x14ac:dyDescent="0.25">
      <c r="A58" s="43" t="s">
        <v>129</v>
      </c>
      <c r="B58" s="386" t="s">
        <v>141</v>
      </c>
      <c r="C58" s="386"/>
      <c r="D58" s="34">
        <f>G45</f>
        <v>0</v>
      </c>
      <c r="E58" s="56"/>
      <c r="F58" s="56"/>
      <c r="G58" s="34">
        <f>SUM(E58:F58)</f>
        <v>0</v>
      </c>
      <c r="H58" s="382">
        <f>SUM(G58-D58)</f>
        <v>0</v>
      </c>
      <c r="I58" s="382"/>
    </row>
    <row r="59" spans="1:9" x14ac:dyDescent="0.25">
      <c r="A59" s="387" t="s">
        <v>132</v>
      </c>
      <c r="B59" s="379"/>
      <c r="C59" s="379"/>
      <c r="D59" s="135">
        <f>G47</f>
        <v>0</v>
      </c>
      <c r="E59" s="135">
        <f>SUM(E55:E58)</f>
        <v>0</v>
      </c>
      <c r="F59" s="135">
        <f>SUM(F55:F58)</f>
        <v>0</v>
      </c>
      <c r="G59" s="135">
        <f>SUM(E59:F59)</f>
        <v>0</v>
      </c>
      <c r="H59" s="383">
        <f>SUM(G59-D59)</f>
        <v>0</v>
      </c>
      <c r="I59" s="383"/>
    </row>
    <row r="60" spans="1:9" x14ac:dyDescent="0.25">
      <c r="A60" s="29"/>
      <c r="B60" s="32"/>
      <c r="C60" s="32"/>
      <c r="D60" s="210" t="e">
        <f>PRODUCT(D55/D59*100)</f>
        <v>#DIV/0!</v>
      </c>
      <c r="E60" s="133" t="s">
        <v>277</v>
      </c>
      <c r="F60" s="43"/>
      <c r="G60" s="134"/>
      <c r="H60" s="43"/>
      <c r="I60" s="43"/>
    </row>
    <row r="61" spans="1:9" x14ac:dyDescent="0.25">
      <c r="A61" s="29"/>
      <c r="B61" s="168"/>
      <c r="C61" s="168"/>
      <c r="D61" s="168"/>
      <c r="E61" s="168"/>
      <c r="F61" s="168"/>
      <c r="G61" s="32"/>
      <c r="H61" s="32"/>
      <c r="I61" s="30"/>
    </row>
    <row r="62" spans="1:9" x14ac:dyDescent="0.25">
      <c r="A62" s="384" t="s">
        <v>145</v>
      </c>
      <c r="B62" s="314"/>
      <c r="C62" s="314"/>
      <c r="D62" s="314"/>
      <c r="E62" s="314"/>
      <c r="F62" s="314"/>
      <c r="G62" s="314"/>
      <c r="H62" s="314"/>
      <c r="I62" s="385"/>
    </row>
    <row r="63" spans="1:9" x14ac:dyDescent="0.25">
      <c r="A63" s="379"/>
      <c r="B63" s="380" t="s">
        <v>135</v>
      </c>
      <c r="C63" s="302"/>
      <c r="D63" s="302"/>
      <c r="E63" s="94" t="s">
        <v>143</v>
      </c>
      <c r="F63" s="94" t="s">
        <v>143</v>
      </c>
      <c r="G63" s="43"/>
      <c r="H63" s="370" t="s">
        <v>150</v>
      </c>
      <c r="I63" s="360"/>
    </row>
    <row r="64" spans="1:9" x14ac:dyDescent="0.25">
      <c r="A64" s="365"/>
      <c r="B64" s="302"/>
      <c r="C64" s="302"/>
      <c r="D64" s="302"/>
      <c r="E64" s="137">
        <f>E54</f>
        <v>0</v>
      </c>
      <c r="F64" s="137">
        <v>0</v>
      </c>
      <c r="G64" s="43"/>
      <c r="H64" s="371"/>
      <c r="I64" s="360"/>
    </row>
    <row r="65" spans="1:9" x14ac:dyDescent="0.25">
      <c r="A65" s="372" t="s">
        <v>151</v>
      </c>
      <c r="B65" s="372"/>
      <c r="C65" s="372"/>
      <c r="D65" s="372"/>
      <c r="E65" s="373"/>
      <c r="F65" s="373"/>
      <c r="G65" s="373"/>
      <c r="H65" s="365"/>
      <c r="I65" s="365"/>
    </row>
    <row r="66" spans="1:9" x14ac:dyDescent="0.25">
      <c r="A66" s="43" t="s">
        <v>152</v>
      </c>
      <c r="B66" s="365" t="s">
        <v>146</v>
      </c>
      <c r="C66" s="365"/>
      <c r="D66" s="365"/>
      <c r="E66" s="56"/>
      <c r="F66" s="56"/>
      <c r="G66" s="34"/>
      <c r="H66" s="374">
        <f>SUM(E66:F66)</f>
        <v>0</v>
      </c>
      <c r="I66" s="375"/>
    </row>
    <row r="67" spans="1:9" x14ac:dyDescent="0.25">
      <c r="A67" s="43" t="s">
        <v>153</v>
      </c>
      <c r="B67" s="365" t="s">
        <v>289</v>
      </c>
      <c r="C67" s="365"/>
      <c r="D67" s="365"/>
      <c r="E67" s="34">
        <f>G92</f>
        <v>0</v>
      </c>
      <c r="F67" s="34">
        <f>H92</f>
        <v>0</v>
      </c>
      <c r="G67" s="34"/>
      <c r="H67" s="374">
        <f>SUM(E67:F67)</f>
        <v>0</v>
      </c>
      <c r="I67" s="375"/>
    </row>
    <row r="68" spans="1:9" x14ac:dyDescent="0.25">
      <c r="A68" s="43" t="s">
        <v>156</v>
      </c>
      <c r="B68" s="365" t="s">
        <v>154</v>
      </c>
      <c r="C68" s="365"/>
      <c r="D68" s="365"/>
      <c r="E68" s="56"/>
      <c r="F68" s="56"/>
      <c r="G68" s="34"/>
      <c r="H68" s="376">
        <f>SUM(E68:F68)</f>
        <v>0</v>
      </c>
      <c r="I68" s="377"/>
    </row>
    <row r="69" spans="1:9" x14ac:dyDescent="0.25">
      <c r="A69" s="43" t="s">
        <v>160</v>
      </c>
      <c r="B69" s="365" t="s">
        <v>155</v>
      </c>
      <c r="C69" s="365"/>
      <c r="D69" s="365"/>
      <c r="E69" s="56"/>
      <c r="F69" s="56"/>
      <c r="G69" s="34"/>
      <c r="H69" s="376">
        <f>SUM(E69:F69)</f>
        <v>0</v>
      </c>
      <c r="I69" s="377"/>
    </row>
    <row r="70" spans="1:9" x14ac:dyDescent="0.25">
      <c r="A70" s="381" t="s">
        <v>157</v>
      </c>
      <c r="B70" s="381"/>
      <c r="C70" s="381"/>
      <c r="D70" s="381"/>
      <c r="E70" s="36">
        <f>SUM(E65:E69)</f>
        <v>0</v>
      </c>
      <c r="F70" s="36">
        <f>SUM(F65:F69)</f>
        <v>0</v>
      </c>
      <c r="G70" s="36"/>
      <c r="H70" s="378">
        <f>SUM(E70:F70)</f>
        <v>0</v>
      </c>
      <c r="I70" s="377"/>
    </row>
    <row r="71" spans="1:9" x14ac:dyDescent="0.25">
      <c r="A71" s="372" t="s">
        <v>158</v>
      </c>
      <c r="B71" s="372"/>
      <c r="C71" s="372"/>
      <c r="D71" s="372"/>
      <c r="E71" s="373"/>
      <c r="F71" s="373"/>
      <c r="G71" s="373"/>
      <c r="H71" s="365"/>
      <c r="I71" s="365"/>
    </row>
    <row r="72" spans="1:9" x14ac:dyDescent="0.25">
      <c r="A72" s="43" t="s">
        <v>161</v>
      </c>
      <c r="B72" s="365" t="s">
        <v>147</v>
      </c>
      <c r="C72" s="365"/>
      <c r="D72" s="365"/>
      <c r="E72" s="56"/>
      <c r="F72" s="56"/>
      <c r="G72" s="34"/>
      <c r="H72" s="376">
        <f>SUM(E72:F72)</f>
        <v>0</v>
      </c>
      <c r="I72" s="377"/>
    </row>
    <row r="73" spans="1:9" x14ac:dyDescent="0.25">
      <c r="A73" s="43" t="s">
        <v>162</v>
      </c>
      <c r="B73" s="365" t="s">
        <v>148</v>
      </c>
      <c r="C73" s="365"/>
      <c r="D73" s="365"/>
      <c r="E73" s="56"/>
      <c r="F73" s="56"/>
      <c r="G73" s="34"/>
      <c r="H73" s="376">
        <f>SUM(E73:F73)</f>
        <v>0</v>
      </c>
      <c r="I73" s="377"/>
    </row>
    <row r="74" spans="1:9" x14ac:dyDescent="0.25">
      <c r="A74" s="43" t="s">
        <v>291</v>
      </c>
      <c r="B74" s="365" t="s">
        <v>149</v>
      </c>
      <c r="C74" s="365"/>
      <c r="D74" s="365"/>
      <c r="E74" s="56"/>
      <c r="F74" s="56"/>
      <c r="G74" s="34"/>
      <c r="H74" s="376">
        <f>SUM(E74:F74)</f>
        <v>0</v>
      </c>
      <c r="I74" s="377"/>
    </row>
    <row r="75" spans="1:9" x14ac:dyDescent="0.25">
      <c r="A75" s="381" t="s">
        <v>159</v>
      </c>
      <c r="B75" s="381"/>
      <c r="C75" s="381"/>
      <c r="D75" s="381"/>
      <c r="E75" s="36">
        <f>SUM(E72:E74)</f>
        <v>0</v>
      </c>
      <c r="F75" s="36">
        <f>SUM(F72:F74)</f>
        <v>0</v>
      </c>
      <c r="G75" s="36"/>
      <c r="H75" s="378">
        <f>SUM(E75:F75)</f>
        <v>0</v>
      </c>
      <c r="I75" s="377"/>
    </row>
    <row r="76" spans="1:9" x14ac:dyDescent="0.25">
      <c r="A76" s="365"/>
      <c r="B76" s="365"/>
      <c r="C76" s="365"/>
      <c r="D76" s="365"/>
      <c r="E76" s="365"/>
      <c r="F76" s="365"/>
      <c r="G76" s="365"/>
      <c r="H76" s="365"/>
      <c r="I76" s="365"/>
    </row>
    <row r="77" spans="1:9" x14ac:dyDescent="0.25">
      <c r="A77" s="369" t="s">
        <v>41</v>
      </c>
      <c r="B77" s="365"/>
      <c r="C77" s="365"/>
      <c r="D77" s="365"/>
      <c r="E77" s="36">
        <f>SUM(E70+E75)</f>
        <v>0</v>
      </c>
      <c r="F77" s="36">
        <f>SUM(F70+F75)</f>
        <v>0</v>
      </c>
      <c r="G77" s="36"/>
      <c r="H77" s="388">
        <f>SUM(H70+H75)</f>
        <v>0</v>
      </c>
      <c r="I77" s="377"/>
    </row>
    <row r="78" spans="1:9" x14ac:dyDescent="0.25">
      <c r="A78" s="365"/>
      <c r="B78" s="365"/>
      <c r="C78" s="365"/>
      <c r="D78" s="365"/>
      <c r="E78" s="365"/>
      <c r="F78" s="365"/>
      <c r="G78" s="365"/>
      <c r="H78" s="365"/>
      <c r="I78" s="365"/>
    </row>
    <row r="79" spans="1:9" x14ac:dyDescent="0.25">
      <c r="A79" s="302" t="s">
        <v>163</v>
      </c>
      <c r="B79" s="360" t="s">
        <v>164</v>
      </c>
      <c r="C79" s="360"/>
      <c r="D79" s="360"/>
      <c r="E79" s="361">
        <f>SUM(E59-E77)</f>
        <v>0</v>
      </c>
      <c r="F79" s="361">
        <f>SUM(F59-F77)</f>
        <v>0</v>
      </c>
      <c r="G79" s="361"/>
      <c r="H79" s="361">
        <f>SUM(G59-H77)</f>
        <v>0</v>
      </c>
      <c r="I79" s="368"/>
    </row>
    <row r="80" spans="1:9" x14ac:dyDescent="0.25">
      <c r="A80" s="302"/>
      <c r="B80" s="360"/>
      <c r="C80" s="360"/>
      <c r="D80" s="360"/>
      <c r="E80" s="361"/>
      <c r="F80" s="361"/>
      <c r="G80" s="361"/>
      <c r="H80" s="361"/>
      <c r="I80" s="368"/>
    </row>
    <row r="81" spans="1:9" x14ac:dyDescent="0.25">
      <c r="A81" s="302"/>
      <c r="B81" s="360"/>
      <c r="C81" s="360"/>
      <c r="D81" s="360"/>
      <c r="E81" s="361"/>
      <c r="F81" s="361"/>
      <c r="G81" s="361"/>
      <c r="H81" s="361"/>
      <c r="I81" s="368"/>
    </row>
    <row r="82" spans="1:9" x14ac:dyDescent="0.25">
      <c r="A82" s="302"/>
      <c r="B82" s="360"/>
      <c r="C82" s="360"/>
      <c r="D82" s="360"/>
      <c r="E82" s="361"/>
      <c r="F82" s="361"/>
      <c r="G82" s="361"/>
      <c r="H82" s="361"/>
      <c r="I82" s="368"/>
    </row>
    <row r="83" spans="1:9" x14ac:dyDescent="0.25">
      <c r="A83" s="302"/>
      <c r="B83" s="360"/>
      <c r="C83" s="360"/>
      <c r="D83" s="360"/>
      <c r="E83" s="361"/>
      <c r="F83" s="361"/>
      <c r="G83" s="361"/>
      <c r="H83" s="361"/>
      <c r="I83" s="368"/>
    </row>
    <row r="84" spans="1:9" x14ac:dyDescent="0.25">
      <c r="A84" s="29"/>
      <c r="B84" s="32"/>
      <c r="C84" s="32"/>
      <c r="D84" s="32"/>
      <c r="E84" s="32"/>
      <c r="F84" s="32"/>
      <c r="G84" s="32"/>
      <c r="H84" s="32"/>
      <c r="I84" s="30"/>
    </row>
    <row r="85" spans="1:9" x14ac:dyDescent="0.25">
      <c r="A85" s="29"/>
      <c r="B85" s="32"/>
      <c r="C85" s="32"/>
      <c r="D85" s="32"/>
      <c r="E85" s="32"/>
      <c r="F85" s="32"/>
      <c r="G85" s="32"/>
      <c r="H85" s="32"/>
      <c r="I85" s="30"/>
    </row>
    <row r="86" spans="1:9" ht="30" customHeight="1" thickBot="1" x14ac:dyDescent="0.3">
      <c r="A86" s="350" t="s">
        <v>302</v>
      </c>
      <c r="B86" s="351"/>
      <c r="C86" s="351"/>
      <c r="D86" s="351"/>
      <c r="E86" s="351"/>
      <c r="F86" s="351"/>
      <c r="G86" s="351"/>
      <c r="H86" s="351"/>
      <c r="I86" s="352"/>
    </row>
    <row r="87" spans="1:9" ht="30" customHeight="1" x14ac:dyDescent="0.25">
      <c r="A87" s="192"/>
      <c r="B87" s="186"/>
      <c r="C87" s="186"/>
      <c r="D87" s="186"/>
      <c r="E87" s="358" t="s">
        <v>295</v>
      </c>
      <c r="F87" s="359"/>
      <c r="G87" s="358" t="s">
        <v>296</v>
      </c>
      <c r="H87" s="359"/>
      <c r="I87" s="187"/>
    </row>
    <row r="88" spans="1:9" ht="15" customHeight="1" thickBot="1" x14ac:dyDescent="0.3">
      <c r="A88" s="192"/>
      <c r="B88" s="186"/>
      <c r="C88" s="186"/>
      <c r="D88" s="186"/>
      <c r="E88" s="147">
        <f>E54</f>
        <v>0</v>
      </c>
      <c r="F88" s="148">
        <f>F54</f>
        <v>0</v>
      </c>
      <c r="G88" s="149">
        <f>E88</f>
        <v>0</v>
      </c>
      <c r="H88" s="150">
        <f>F88</f>
        <v>0</v>
      </c>
      <c r="I88" s="187"/>
    </row>
    <row r="89" spans="1:9" x14ac:dyDescent="0.25">
      <c r="A89" s="362" t="s">
        <v>290</v>
      </c>
      <c r="B89" s="363"/>
      <c r="C89" s="363"/>
      <c r="D89" s="364"/>
      <c r="E89" s="151"/>
      <c r="F89" s="152"/>
      <c r="G89" s="153">
        <f>PRODUCT(E89*6.5)</f>
        <v>0</v>
      </c>
      <c r="H89" s="154">
        <f>PRODUCT(F89*6.5)</f>
        <v>0</v>
      </c>
      <c r="I89" s="161"/>
    </row>
    <row r="90" spans="1:9" x14ac:dyDescent="0.25">
      <c r="A90" s="365" t="s">
        <v>292</v>
      </c>
      <c r="B90" s="366"/>
      <c r="C90" s="366"/>
      <c r="D90" s="367"/>
      <c r="E90" s="143"/>
      <c r="F90" s="144"/>
      <c r="G90" s="145">
        <f>PRODUCT(E90*9)</f>
        <v>0</v>
      </c>
      <c r="H90" s="146">
        <f>PRODUCT(F90*9)</f>
        <v>0</v>
      </c>
      <c r="I90" s="161"/>
    </row>
    <row r="91" spans="1:9" ht="15.75" thickBot="1" x14ac:dyDescent="0.3">
      <c r="A91" s="353" t="s">
        <v>293</v>
      </c>
      <c r="B91" s="354"/>
      <c r="C91" s="354"/>
      <c r="D91" s="355"/>
      <c r="E91" s="155"/>
      <c r="F91" s="156"/>
      <c r="G91" s="157">
        <f>PRODUCT(E91*12)</f>
        <v>0</v>
      </c>
      <c r="H91" s="158">
        <f>PRODUCT(F91*12)</f>
        <v>0</v>
      </c>
      <c r="I91" s="30"/>
    </row>
    <row r="92" spans="1:9" ht="15.75" thickBot="1" x14ac:dyDescent="0.3">
      <c r="A92" s="356" t="s">
        <v>294</v>
      </c>
      <c r="B92" s="356"/>
      <c r="C92" s="356"/>
      <c r="D92" s="357"/>
      <c r="E92" s="159">
        <f>SUM(E89:E91)</f>
        <v>0</v>
      </c>
      <c r="F92" s="160">
        <f>SUM(F89:F91)</f>
        <v>0</v>
      </c>
      <c r="G92" s="159">
        <f>SUM(G89:G91)</f>
        <v>0</v>
      </c>
      <c r="H92" s="160">
        <f>SUM(H89:H91)</f>
        <v>0</v>
      </c>
      <c r="I92" s="30"/>
    </row>
    <row r="93" spans="1:9" x14ac:dyDescent="0.25">
      <c r="A93" s="29"/>
      <c r="B93" s="32"/>
      <c r="C93" s="32"/>
      <c r="D93" s="32"/>
      <c r="E93" s="32"/>
      <c r="F93" s="32"/>
      <c r="G93" s="32"/>
      <c r="H93" s="32"/>
      <c r="I93" s="30"/>
    </row>
    <row r="94" spans="1:9" x14ac:dyDescent="0.25">
      <c r="A94" s="29"/>
      <c r="B94" s="32"/>
      <c r="C94" s="32"/>
      <c r="D94" s="32"/>
      <c r="E94" s="32"/>
      <c r="F94" s="32"/>
      <c r="G94" s="32"/>
      <c r="H94" s="32"/>
      <c r="I94" s="30"/>
    </row>
    <row r="95" spans="1:9" x14ac:dyDescent="0.25">
      <c r="A95" s="29"/>
      <c r="B95" s="32"/>
      <c r="C95" s="32"/>
      <c r="D95" s="32"/>
      <c r="E95" s="32"/>
      <c r="F95" s="32"/>
      <c r="G95" s="32"/>
      <c r="H95" s="32"/>
      <c r="I95" s="30"/>
    </row>
    <row r="96" spans="1:9" x14ac:dyDescent="0.25">
      <c r="A96" s="29"/>
      <c r="B96" s="32"/>
      <c r="C96" s="32"/>
      <c r="D96" s="32"/>
      <c r="E96" s="32"/>
      <c r="F96" s="32"/>
      <c r="G96" s="32"/>
      <c r="H96" s="32"/>
      <c r="I96" s="30"/>
    </row>
    <row r="97" spans="1:9" x14ac:dyDescent="0.25">
      <c r="A97" s="29"/>
      <c r="B97" s="32"/>
      <c r="C97" s="32"/>
      <c r="D97" s="32"/>
      <c r="E97" s="32"/>
      <c r="F97" s="32"/>
      <c r="G97" s="32"/>
      <c r="H97" s="32"/>
      <c r="I97" s="30"/>
    </row>
    <row r="98" spans="1:9" x14ac:dyDescent="0.25">
      <c r="A98" s="45"/>
      <c r="B98" s="46"/>
      <c r="C98" s="46"/>
      <c r="D98" s="46"/>
      <c r="E98" s="46"/>
      <c r="F98" s="46"/>
      <c r="G98" s="46"/>
      <c r="H98" s="46"/>
      <c r="I98" s="169" t="s">
        <v>55</v>
      </c>
    </row>
  </sheetData>
  <sheetProtection algorithmName="SHA-512" hashValue="Vhi4Ih+le1GAEinyy5l4HEUgeGWDGroN/7N8Q6MyYsGIWfuoSSFgQDQ0ZZ6Et/rVipG6COkrlaIAAB1qXSuDsA==" saltValue="XWcJij2zJwYMkMdk8T35kA==" spinCount="100000" sheet="1" objects="1" scenarios="1" selectLockedCells="1"/>
  <mergeCells count="130">
    <mergeCell ref="A41:I41"/>
    <mergeCell ref="A8:B8"/>
    <mergeCell ref="C8:G8"/>
    <mergeCell ref="H1:I1"/>
    <mergeCell ref="B2:H2"/>
    <mergeCell ref="B3:H3"/>
    <mergeCell ref="B4:H4"/>
    <mergeCell ref="A5:I6"/>
    <mergeCell ref="G17:H17"/>
    <mergeCell ref="A17:F17"/>
    <mergeCell ref="A10:I10"/>
    <mergeCell ref="G11:H11"/>
    <mergeCell ref="G12:H12"/>
    <mergeCell ref="G13:H13"/>
    <mergeCell ref="G14:H14"/>
    <mergeCell ref="G15:H15"/>
    <mergeCell ref="G16:H16"/>
    <mergeCell ref="B11:F11"/>
    <mergeCell ref="B12:F12"/>
    <mergeCell ref="B13:F13"/>
    <mergeCell ref="B14:F14"/>
    <mergeCell ref="B15:F15"/>
    <mergeCell ref="B16:F16"/>
    <mergeCell ref="B20:F20"/>
    <mergeCell ref="A19:I19"/>
    <mergeCell ref="G21:H22"/>
    <mergeCell ref="B28:F29"/>
    <mergeCell ref="A28:A29"/>
    <mergeCell ref="G28:H29"/>
    <mergeCell ref="I28:I29"/>
    <mergeCell ref="B23:F24"/>
    <mergeCell ref="B21:F22"/>
    <mergeCell ref="A21:A22"/>
    <mergeCell ref="G20:H20"/>
    <mergeCell ref="I21:I22"/>
    <mergeCell ref="G33:H33"/>
    <mergeCell ref="G34:H34"/>
    <mergeCell ref="G25:H25"/>
    <mergeCell ref="A27:I27"/>
    <mergeCell ref="A23:A24"/>
    <mergeCell ref="G23:H24"/>
    <mergeCell ref="I23:I24"/>
    <mergeCell ref="A25:F25"/>
    <mergeCell ref="B30:F30"/>
    <mergeCell ref="B31:F31"/>
    <mergeCell ref="B33:F33"/>
    <mergeCell ref="B34:F34"/>
    <mergeCell ref="G30:H30"/>
    <mergeCell ref="G31:H31"/>
    <mergeCell ref="B32:F32"/>
    <mergeCell ref="G32:H32"/>
    <mergeCell ref="B50:H50"/>
    <mergeCell ref="A38:A39"/>
    <mergeCell ref="A35:A36"/>
    <mergeCell ref="H49:I49"/>
    <mergeCell ref="G44:H44"/>
    <mergeCell ref="B45:F45"/>
    <mergeCell ref="G45:H45"/>
    <mergeCell ref="G40:H40"/>
    <mergeCell ref="B38:F39"/>
    <mergeCell ref="G37:H37"/>
    <mergeCell ref="G38:H39"/>
    <mergeCell ref="I38:I39"/>
    <mergeCell ref="G35:H36"/>
    <mergeCell ref="I35:I36"/>
    <mergeCell ref="B47:F47"/>
    <mergeCell ref="G47:H47"/>
    <mergeCell ref="B43:F43"/>
    <mergeCell ref="A42:F42"/>
    <mergeCell ref="G42:H42"/>
    <mergeCell ref="A44:F44"/>
    <mergeCell ref="B40:F40"/>
    <mergeCell ref="B35:F36"/>
    <mergeCell ref="A52:G52"/>
    <mergeCell ref="H52:I52"/>
    <mergeCell ref="B55:C55"/>
    <mergeCell ref="A53:C54"/>
    <mergeCell ref="D53:D54"/>
    <mergeCell ref="H53:I54"/>
    <mergeCell ref="H55:I55"/>
    <mergeCell ref="G53:G54"/>
    <mergeCell ref="H56:I56"/>
    <mergeCell ref="H57:I57"/>
    <mergeCell ref="H58:I58"/>
    <mergeCell ref="H59:I59"/>
    <mergeCell ref="A62:I62"/>
    <mergeCell ref="B56:C56"/>
    <mergeCell ref="B57:C57"/>
    <mergeCell ref="B58:C58"/>
    <mergeCell ref="A59:C59"/>
    <mergeCell ref="H77:I77"/>
    <mergeCell ref="A76:I76"/>
    <mergeCell ref="H74:I74"/>
    <mergeCell ref="H75:I75"/>
    <mergeCell ref="A78:I78"/>
    <mergeCell ref="A77:D77"/>
    <mergeCell ref="H63:I64"/>
    <mergeCell ref="A65:I65"/>
    <mergeCell ref="H66:I66"/>
    <mergeCell ref="H68:I68"/>
    <mergeCell ref="H69:I69"/>
    <mergeCell ref="H70:I70"/>
    <mergeCell ref="A63:A64"/>
    <mergeCell ref="B63:D64"/>
    <mergeCell ref="B67:D67"/>
    <mergeCell ref="H67:I67"/>
    <mergeCell ref="B74:D74"/>
    <mergeCell ref="A70:D70"/>
    <mergeCell ref="A75:D75"/>
    <mergeCell ref="B66:D66"/>
    <mergeCell ref="B68:D68"/>
    <mergeCell ref="B69:D69"/>
    <mergeCell ref="B72:D72"/>
    <mergeCell ref="B73:D73"/>
    <mergeCell ref="A71:I71"/>
    <mergeCell ref="H72:I72"/>
    <mergeCell ref="H73:I73"/>
    <mergeCell ref="A86:I86"/>
    <mergeCell ref="A91:D91"/>
    <mergeCell ref="A92:D92"/>
    <mergeCell ref="E87:F87"/>
    <mergeCell ref="G87:H87"/>
    <mergeCell ref="B79:D83"/>
    <mergeCell ref="A79:A83"/>
    <mergeCell ref="E79:E83"/>
    <mergeCell ref="F79:F83"/>
    <mergeCell ref="G79:G83"/>
    <mergeCell ref="A89:D89"/>
    <mergeCell ref="A90:D90"/>
    <mergeCell ref="H79:I83"/>
  </mergeCells>
  <pageMargins left="0.7" right="0.7" top="0.78740157499999996" bottom="0.78740157499999996" header="0.3" footer="0.3"/>
  <pageSetup paperSize="9" scale="95" orientation="portrait" r:id="rId1"/>
  <rowBreaks count="1" manualBreakCount="1">
    <brk id="4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view="pageBreakPreview" topLeftCell="A13" zoomScaleNormal="100" zoomScaleSheetLayoutView="100" workbookViewId="0">
      <selection activeCell="H22" sqref="H22"/>
    </sheetView>
  </sheetViews>
  <sheetFormatPr baseColWidth="10" defaultColWidth="11.42578125" defaultRowHeight="15" x14ac:dyDescent="0.25"/>
  <cols>
    <col min="1" max="3" width="10.85546875" style="28" customWidth="1"/>
    <col min="4" max="4" width="10.140625" style="28" customWidth="1"/>
    <col min="5" max="5" width="9.85546875" style="28" customWidth="1"/>
    <col min="6" max="6" width="12.7109375" style="28" customWidth="1"/>
    <col min="7" max="8" width="10.85546875" style="28" customWidth="1"/>
    <col min="9" max="9" width="2.5703125" style="42" customWidth="1"/>
    <col min="10" max="16384" width="11.42578125" style="28"/>
  </cols>
  <sheetData>
    <row r="1" spans="1:16" ht="14.25" x14ac:dyDescent="0.25">
      <c r="A1" s="26"/>
      <c r="B1" s="27"/>
      <c r="C1" s="27"/>
      <c r="D1" s="27"/>
      <c r="E1" s="27"/>
      <c r="F1" s="27"/>
      <c r="G1" s="27"/>
      <c r="H1" s="179" t="s">
        <v>263</v>
      </c>
      <c r="I1" s="63"/>
    </row>
    <row r="2" spans="1:16" ht="19.149999999999999" x14ac:dyDescent="0.35">
      <c r="A2" s="29"/>
      <c r="B2" s="267" t="s">
        <v>166</v>
      </c>
      <c r="C2" s="267"/>
      <c r="D2" s="267"/>
      <c r="E2" s="267"/>
      <c r="F2" s="267"/>
      <c r="G2" s="243"/>
      <c r="H2" s="30"/>
    </row>
    <row r="3" spans="1:16" x14ac:dyDescent="0.25">
      <c r="A3" s="429" t="s">
        <v>288</v>
      </c>
      <c r="B3" s="243"/>
      <c r="C3" s="243"/>
      <c r="D3" s="243"/>
      <c r="E3" s="243"/>
      <c r="F3" s="243"/>
      <c r="G3" s="243"/>
      <c r="H3" s="430"/>
      <c r="I3" s="64"/>
    </row>
    <row r="4" spans="1:16" ht="7.5" customHeight="1" x14ac:dyDescent="0.25">
      <c r="A4" s="29"/>
      <c r="B4" s="32"/>
      <c r="C4" s="32"/>
      <c r="D4" s="32"/>
      <c r="E4" s="32"/>
      <c r="F4" s="32"/>
      <c r="G4" s="32"/>
      <c r="H4" s="30"/>
    </row>
    <row r="5" spans="1:16" x14ac:dyDescent="0.25">
      <c r="A5" s="346" t="s">
        <v>88</v>
      </c>
      <c r="B5" s="243"/>
      <c r="C5" s="421">
        <f>Antrag!A19</f>
        <v>0</v>
      </c>
      <c r="D5" s="421"/>
      <c r="E5" s="421"/>
      <c r="F5" s="421"/>
      <c r="G5" s="421"/>
      <c r="H5" s="30"/>
      <c r="J5" s="447"/>
      <c r="K5" s="448"/>
      <c r="L5" s="448"/>
      <c r="M5" s="448"/>
      <c r="N5" s="448"/>
      <c r="O5" s="448"/>
      <c r="P5" s="448"/>
    </row>
    <row r="6" spans="1:16" ht="11.25" customHeight="1" x14ac:dyDescent="0.25">
      <c r="A6" s="29"/>
      <c r="B6" s="32"/>
      <c r="C6" s="32"/>
      <c r="D6" s="32"/>
      <c r="E6" s="32"/>
      <c r="F6" s="32"/>
      <c r="G6" s="446" t="s">
        <v>204</v>
      </c>
      <c r="H6" s="289"/>
      <c r="J6" s="448"/>
      <c r="K6" s="448"/>
      <c r="L6" s="448"/>
      <c r="M6" s="448"/>
      <c r="N6" s="448"/>
      <c r="O6" s="448"/>
      <c r="P6" s="448"/>
    </row>
    <row r="7" spans="1:16" ht="14.25" x14ac:dyDescent="0.25">
      <c r="A7" s="372" t="s">
        <v>167</v>
      </c>
      <c r="B7" s="372"/>
      <c r="C7" s="372"/>
      <c r="D7" s="372"/>
      <c r="E7" s="372"/>
      <c r="F7" s="372"/>
      <c r="G7" s="372"/>
      <c r="H7" s="372"/>
      <c r="I7" s="65"/>
    </row>
    <row r="8" spans="1:16" x14ac:dyDescent="0.25">
      <c r="A8" s="428" t="s">
        <v>18</v>
      </c>
      <c r="B8" s="365"/>
      <c r="C8" s="365"/>
      <c r="D8" s="365"/>
      <c r="E8" s="432"/>
      <c r="F8" s="432"/>
      <c r="G8" s="432"/>
      <c r="H8" s="432"/>
      <c r="I8" s="39"/>
      <c r="J8" s="35"/>
      <c r="L8" s="66"/>
    </row>
    <row r="9" spans="1:16" ht="14.25" x14ac:dyDescent="0.25">
      <c r="A9" s="428" t="s">
        <v>168</v>
      </c>
      <c r="B9" s="365"/>
      <c r="C9" s="365"/>
      <c r="D9" s="365"/>
      <c r="E9" s="433"/>
      <c r="F9" s="433"/>
      <c r="G9" s="433"/>
      <c r="H9" s="433"/>
      <c r="I9" s="39"/>
    </row>
    <row r="10" spans="1:16" ht="16.350000000000001" x14ac:dyDescent="0.25">
      <c r="A10" s="428" t="s">
        <v>169</v>
      </c>
      <c r="B10" s="365"/>
      <c r="C10" s="365"/>
      <c r="D10" s="365"/>
      <c r="E10" s="432"/>
      <c r="F10" s="432"/>
      <c r="G10" s="432"/>
      <c r="H10" s="432"/>
      <c r="I10" s="39"/>
    </row>
    <row r="11" spans="1:16" ht="14.25" x14ac:dyDescent="0.25">
      <c r="A11" s="428" t="s">
        <v>170</v>
      </c>
      <c r="B11" s="365"/>
      <c r="C11" s="365"/>
      <c r="D11" s="365"/>
      <c r="E11" s="434"/>
      <c r="F11" s="434"/>
      <c r="G11" s="434"/>
      <c r="H11" s="434"/>
      <c r="I11" s="39"/>
    </row>
    <row r="12" spans="1:16" ht="32.25" customHeight="1" x14ac:dyDescent="0.25">
      <c r="A12" s="431" t="s">
        <v>171</v>
      </c>
      <c r="B12" s="360"/>
      <c r="C12" s="360"/>
      <c r="D12" s="360"/>
      <c r="E12" s="432"/>
      <c r="F12" s="432"/>
      <c r="G12" s="432"/>
      <c r="H12" s="432"/>
      <c r="I12" s="39"/>
    </row>
    <row r="13" spans="1:16" ht="7.5" customHeight="1" x14ac:dyDescent="0.25">
      <c r="A13" s="29"/>
      <c r="B13" s="32"/>
      <c r="C13" s="32"/>
      <c r="D13" s="32"/>
      <c r="E13" s="32"/>
      <c r="F13" s="32"/>
      <c r="G13" s="32"/>
      <c r="H13" s="30"/>
    </row>
    <row r="14" spans="1:16" ht="14.25" x14ac:dyDescent="0.25">
      <c r="A14" s="271" t="s">
        <v>175</v>
      </c>
      <c r="B14" s="239"/>
      <c r="C14" s="239"/>
      <c r="D14" s="239"/>
      <c r="E14" s="239"/>
      <c r="F14" s="239"/>
      <c r="G14" s="239"/>
      <c r="H14" s="240"/>
      <c r="I14" s="67"/>
    </row>
    <row r="15" spans="1:16" x14ac:dyDescent="0.25">
      <c r="A15" s="435" t="s">
        <v>173</v>
      </c>
      <c r="B15" s="272"/>
      <c r="C15" s="272"/>
      <c r="D15" s="401"/>
      <c r="E15" s="436">
        <v>40</v>
      </c>
      <c r="F15" s="436"/>
      <c r="G15" s="436"/>
      <c r="H15" s="436"/>
      <c r="I15" s="39"/>
    </row>
    <row r="16" spans="1:16" x14ac:dyDescent="0.25">
      <c r="A16" s="435" t="s">
        <v>172</v>
      </c>
      <c r="B16" s="272"/>
      <c r="C16" s="272"/>
      <c r="D16" s="401"/>
      <c r="E16" s="433"/>
      <c r="F16" s="433"/>
      <c r="G16" s="433"/>
      <c r="H16" s="433"/>
      <c r="I16" s="39"/>
    </row>
    <row r="17" spans="1:12" ht="17.25" x14ac:dyDescent="0.25">
      <c r="A17" s="435" t="s">
        <v>174</v>
      </c>
      <c r="B17" s="272"/>
      <c r="C17" s="272"/>
      <c r="D17" s="401"/>
      <c r="E17" s="432"/>
      <c r="F17" s="432"/>
      <c r="G17" s="432"/>
      <c r="H17" s="432"/>
      <c r="I17" s="39"/>
    </row>
    <row r="18" spans="1:12" ht="7.5" customHeight="1" x14ac:dyDescent="0.25">
      <c r="A18" s="29"/>
      <c r="B18" s="32"/>
      <c r="C18" s="32"/>
      <c r="D18" s="32"/>
      <c r="E18" s="32"/>
      <c r="F18" s="32"/>
      <c r="G18" s="32"/>
      <c r="H18" s="30"/>
    </row>
    <row r="19" spans="1:12" ht="14.25" x14ac:dyDescent="0.25">
      <c r="A19" s="271" t="s">
        <v>176</v>
      </c>
      <c r="B19" s="239"/>
      <c r="C19" s="239"/>
      <c r="D19" s="239"/>
      <c r="E19" s="239"/>
      <c r="F19" s="239"/>
      <c r="G19" s="239"/>
      <c r="H19" s="240"/>
      <c r="I19" s="67"/>
    </row>
    <row r="20" spans="1:12" ht="17.25" x14ac:dyDescent="0.25">
      <c r="A20" s="428" t="s">
        <v>177</v>
      </c>
      <c r="B20" s="365"/>
      <c r="C20" s="365"/>
      <c r="D20" s="365"/>
      <c r="E20" s="432"/>
      <c r="F20" s="432"/>
      <c r="G20" s="432"/>
      <c r="H20" s="432"/>
      <c r="I20" s="39"/>
      <c r="J20" s="35"/>
    </row>
    <row r="21" spans="1:12" x14ac:dyDescent="0.25">
      <c r="A21" s="435" t="s">
        <v>173</v>
      </c>
      <c r="B21" s="272"/>
      <c r="C21" s="272"/>
      <c r="D21" s="401"/>
      <c r="E21" s="436"/>
      <c r="F21" s="436"/>
      <c r="G21" s="436"/>
      <c r="H21" s="436"/>
      <c r="I21" s="39"/>
    </row>
    <row r="22" spans="1:12" ht="14.25" x14ac:dyDescent="0.25">
      <c r="A22" s="435" t="s">
        <v>178</v>
      </c>
      <c r="B22" s="272"/>
      <c r="C22" s="272"/>
      <c r="D22" s="401"/>
      <c r="E22" s="183" t="s">
        <v>25</v>
      </c>
      <c r="F22" s="77"/>
      <c r="G22" s="183" t="s">
        <v>26</v>
      </c>
      <c r="H22" s="77"/>
      <c r="I22" s="69"/>
      <c r="J22" s="35"/>
    </row>
    <row r="23" spans="1:12" x14ac:dyDescent="0.25">
      <c r="A23" s="435" t="s">
        <v>179</v>
      </c>
      <c r="B23" s="272"/>
      <c r="C23" s="272"/>
      <c r="D23" s="401"/>
      <c r="E23" s="437"/>
      <c r="F23" s="437"/>
      <c r="G23" s="437"/>
      <c r="H23" s="437"/>
      <c r="I23" s="39"/>
    </row>
    <row r="24" spans="1:12" ht="7.5" customHeight="1" x14ac:dyDescent="0.25">
      <c r="A24" s="29"/>
      <c r="B24" s="32"/>
      <c r="C24" s="32"/>
      <c r="D24" s="32"/>
      <c r="E24" s="32"/>
      <c r="F24" s="32"/>
      <c r="G24" s="32"/>
      <c r="H24" s="30"/>
    </row>
    <row r="25" spans="1:12" x14ac:dyDescent="0.25">
      <c r="A25" s="372" t="s">
        <v>180</v>
      </c>
      <c r="B25" s="372"/>
      <c r="C25" s="372"/>
      <c r="D25" s="372"/>
      <c r="E25" s="372"/>
      <c r="F25" s="372"/>
      <c r="G25" s="372"/>
      <c r="H25" s="372"/>
      <c r="I25" s="67"/>
    </row>
    <row r="26" spans="1:12" s="71" customFormat="1" ht="32.25" customHeight="1" x14ac:dyDescent="0.25">
      <c r="A26" s="379"/>
      <c r="B26" s="379"/>
      <c r="C26" s="379"/>
      <c r="D26" s="379"/>
      <c r="E26" s="188" t="s">
        <v>182</v>
      </c>
      <c r="F26" s="188" t="s">
        <v>183</v>
      </c>
      <c r="G26" s="438" t="s">
        <v>181</v>
      </c>
      <c r="H26" s="438"/>
      <c r="I26" s="70"/>
    </row>
    <row r="27" spans="1:12" x14ac:dyDescent="0.25">
      <c r="A27" s="439" t="s">
        <v>184</v>
      </c>
      <c r="B27" s="439"/>
      <c r="C27" s="439"/>
      <c r="D27" s="439"/>
      <c r="E27" s="57"/>
      <c r="F27" s="57"/>
      <c r="G27" s="440" t="s">
        <v>297</v>
      </c>
      <c r="H27" s="440"/>
      <c r="I27" s="64"/>
      <c r="J27" s="81"/>
      <c r="K27" s="81"/>
      <c r="L27" s="81"/>
    </row>
    <row r="28" spans="1:12" x14ac:dyDescent="0.25">
      <c r="A28" s="439" t="s">
        <v>185</v>
      </c>
      <c r="B28" s="439"/>
      <c r="C28" s="439"/>
      <c r="D28" s="439"/>
      <c r="E28" s="62"/>
      <c r="F28" s="62"/>
      <c r="G28" s="440"/>
      <c r="H28" s="440"/>
      <c r="I28" s="64"/>
      <c r="J28" s="81"/>
      <c r="K28" s="81"/>
      <c r="L28" s="81"/>
    </row>
    <row r="29" spans="1:12" x14ac:dyDescent="0.25">
      <c r="A29" s="439" t="s">
        <v>186</v>
      </c>
      <c r="B29" s="439"/>
      <c r="C29" s="439"/>
      <c r="D29" s="439"/>
      <c r="E29" s="56"/>
      <c r="F29" s="56"/>
      <c r="G29" s="440"/>
      <c r="H29" s="440"/>
      <c r="I29" s="64"/>
      <c r="J29" s="81"/>
      <c r="K29" s="81"/>
      <c r="L29" s="81"/>
    </row>
    <row r="30" spans="1:12" x14ac:dyDescent="0.25">
      <c r="A30" s="439" t="s">
        <v>187</v>
      </c>
      <c r="B30" s="439"/>
      <c r="C30" s="439"/>
      <c r="D30" s="72" t="s">
        <v>188</v>
      </c>
      <c r="E30" s="56"/>
      <c r="F30" s="56"/>
      <c r="G30" s="440"/>
      <c r="H30" s="440"/>
      <c r="I30" s="64"/>
      <c r="J30" s="81"/>
      <c r="K30" s="81"/>
      <c r="L30" s="81"/>
    </row>
    <row r="31" spans="1:12" x14ac:dyDescent="0.25">
      <c r="A31" s="439" t="s">
        <v>189</v>
      </c>
      <c r="B31" s="439"/>
      <c r="C31" s="439"/>
      <c r="D31" s="439"/>
      <c r="E31" s="56"/>
      <c r="F31" s="56"/>
      <c r="G31" s="440"/>
      <c r="H31" s="440"/>
      <c r="I31" s="64"/>
      <c r="J31" s="81"/>
      <c r="K31" s="81"/>
      <c r="L31" s="81"/>
    </row>
    <row r="32" spans="1:12" x14ac:dyDescent="0.25">
      <c r="A32" s="439" t="s">
        <v>190</v>
      </c>
      <c r="B32" s="439"/>
      <c r="C32" s="439"/>
      <c r="D32" s="439"/>
      <c r="E32" s="56"/>
      <c r="F32" s="56"/>
      <c r="G32" s="440"/>
      <c r="H32" s="440"/>
      <c r="I32" s="64"/>
      <c r="J32" s="81"/>
      <c r="K32" s="81"/>
      <c r="L32" s="81"/>
    </row>
    <row r="33" spans="1:11" x14ac:dyDescent="0.25">
      <c r="A33" s="441" t="s">
        <v>191</v>
      </c>
      <c r="B33" s="272"/>
      <c r="C33" s="272"/>
      <c r="D33" s="401"/>
      <c r="E33" s="175">
        <f>((E29*12/40*E15)+(E30*12/40*E15)+(E31/40*E15)+(E32*12/40*E15))</f>
        <v>0</v>
      </c>
      <c r="F33" s="175">
        <f>((F29+F30)*12)+F31+F32</f>
        <v>0</v>
      </c>
      <c r="G33" s="382">
        <f>IF(F33&gt;E33,E33,F33)</f>
        <v>0</v>
      </c>
      <c r="H33" s="382"/>
      <c r="I33" s="64"/>
      <c r="J33" s="35"/>
      <c r="K33" s="73"/>
    </row>
    <row r="34" spans="1:11" x14ac:dyDescent="0.25">
      <c r="A34" s="450" t="s">
        <v>192</v>
      </c>
      <c r="B34" s="450"/>
      <c r="C34" s="450"/>
      <c r="D34" s="450"/>
      <c r="E34" s="450"/>
      <c r="F34" s="450"/>
      <c r="G34" s="382">
        <f>(G33/360*(DAYS360(F22,H22,1)+1)/E15*E21)</f>
        <v>0</v>
      </c>
      <c r="H34" s="382"/>
      <c r="I34" s="64"/>
      <c r="J34" s="81"/>
      <c r="K34" s="73"/>
    </row>
    <row r="35" spans="1:11" ht="24" customHeight="1" x14ac:dyDescent="0.25">
      <c r="A35" s="439" t="s">
        <v>193</v>
      </c>
      <c r="B35" s="439"/>
      <c r="C35" s="439"/>
      <c r="D35" s="439"/>
      <c r="E35" s="451" t="s">
        <v>195</v>
      </c>
      <c r="F35" s="451"/>
      <c r="G35" s="382">
        <f>PRODUCT(G34*0.22)</f>
        <v>0</v>
      </c>
      <c r="H35" s="382"/>
      <c r="I35" s="64"/>
      <c r="J35" s="73"/>
      <c r="K35" s="73"/>
    </row>
    <row r="36" spans="1:11" ht="24" customHeight="1" x14ac:dyDescent="0.25">
      <c r="A36" s="439" t="s">
        <v>194</v>
      </c>
      <c r="B36" s="439"/>
      <c r="C36" s="439"/>
      <c r="D36" s="439"/>
      <c r="E36" s="451" t="s">
        <v>196</v>
      </c>
      <c r="F36" s="451"/>
      <c r="G36" s="382">
        <f>PRODUCT(G34*0.02)</f>
        <v>0</v>
      </c>
      <c r="H36" s="382"/>
      <c r="I36" s="64"/>
      <c r="J36" s="73"/>
      <c r="K36" s="73"/>
    </row>
    <row r="37" spans="1:11" x14ac:dyDescent="0.25">
      <c r="A37" s="415" t="s">
        <v>197</v>
      </c>
      <c r="B37" s="415"/>
      <c r="C37" s="415"/>
      <c r="D37" s="415"/>
      <c r="E37" s="415"/>
      <c r="F37" s="415"/>
      <c r="G37" s="388">
        <f>SUM(G34:H36)</f>
        <v>0</v>
      </c>
      <c r="H37" s="388"/>
      <c r="I37" s="64"/>
    </row>
    <row r="38" spans="1:11" ht="15.75" customHeight="1" x14ac:dyDescent="0.25">
      <c r="A38" s="449" t="s">
        <v>198</v>
      </c>
      <c r="B38" s="243"/>
      <c r="C38" s="243"/>
      <c r="D38" s="243"/>
      <c r="E38" s="243"/>
      <c r="F38" s="243"/>
      <c r="G38" s="243"/>
      <c r="H38" s="430"/>
      <c r="I38" s="64"/>
    </row>
    <row r="39" spans="1:11" ht="17.25" x14ac:dyDescent="0.25">
      <c r="A39" s="74" t="s">
        <v>199</v>
      </c>
      <c r="B39" s="32"/>
      <c r="C39" s="32"/>
      <c r="D39" s="32"/>
      <c r="E39" s="32"/>
      <c r="F39" s="32"/>
      <c r="G39" s="32"/>
      <c r="H39" s="30"/>
    </row>
    <row r="40" spans="1:11" ht="17.25" x14ac:dyDescent="0.25">
      <c r="A40" s="74" t="s">
        <v>200</v>
      </c>
      <c r="B40" s="32"/>
      <c r="C40" s="32"/>
      <c r="D40" s="32"/>
      <c r="E40" s="32"/>
      <c r="F40" s="32"/>
      <c r="G40" s="32"/>
      <c r="H40" s="30"/>
    </row>
    <row r="41" spans="1:11" ht="17.25" x14ac:dyDescent="0.25">
      <c r="A41" s="74" t="s">
        <v>201</v>
      </c>
      <c r="B41" s="32"/>
      <c r="C41" s="32"/>
      <c r="D41" s="32"/>
      <c r="E41" s="32"/>
      <c r="F41" s="32"/>
      <c r="G41" s="32"/>
      <c r="H41" s="30"/>
    </row>
    <row r="42" spans="1:11" ht="70.5" customHeight="1" x14ac:dyDescent="0.25">
      <c r="A42" s="442" t="s">
        <v>202</v>
      </c>
      <c r="B42" s="443"/>
      <c r="C42" s="443"/>
      <c r="D42" s="443"/>
      <c r="E42" s="443"/>
      <c r="F42" s="443"/>
      <c r="G42" s="443"/>
      <c r="H42" s="444"/>
    </row>
    <row r="43" spans="1:11" x14ac:dyDescent="0.25">
      <c r="A43" s="45"/>
      <c r="B43" s="46"/>
      <c r="C43" s="46"/>
      <c r="D43" s="46"/>
      <c r="E43" s="46"/>
      <c r="F43" s="46"/>
      <c r="G43" s="46"/>
      <c r="H43" s="169" t="s">
        <v>53</v>
      </c>
    </row>
    <row r="44" spans="1:11" x14ac:dyDescent="0.25">
      <c r="A44" s="290" t="s">
        <v>203</v>
      </c>
      <c r="B44" s="291"/>
      <c r="C44" s="291"/>
      <c r="D44" s="291"/>
      <c r="E44" s="291"/>
      <c r="F44" s="291"/>
      <c r="G44" s="291"/>
      <c r="H44" s="292"/>
    </row>
    <row r="45" spans="1:11" x14ac:dyDescent="0.25">
      <c r="A45" s="445"/>
      <c r="B45" s="245"/>
      <c r="C45" s="245"/>
      <c r="D45" s="245"/>
      <c r="E45" s="245"/>
      <c r="F45" s="245"/>
      <c r="G45" s="245"/>
      <c r="H45" s="246"/>
    </row>
    <row r="46" spans="1:11" x14ac:dyDescent="0.25">
      <c r="A46" s="445"/>
      <c r="B46" s="245"/>
      <c r="C46" s="245"/>
      <c r="D46" s="245"/>
      <c r="E46" s="245"/>
      <c r="F46" s="245"/>
      <c r="G46" s="245"/>
      <c r="H46" s="246"/>
    </row>
    <row r="47" spans="1:11" x14ac:dyDescent="0.25">
      <c r="A47" s="445"/>
      <c r="B47" s="245"/>
      <c r="C47" s="245"/>
      <c r="D47" s="245"/>
      <c r="E47" s="245"/>
      <c r="F47" s="245"/>
      <c r="G47" s="245"/>
      <c r="H47" s="246"/>
    </row>
    <row r="48" spans="1:11" x14ac:dyDescent="0.25">
      <c r="A48" s="445"/>
      <c r="B48" s="245"/>
      <c r="C48" s="245"/>
      <c r="D48" s="245"/>
      <c r="E48" s="245"/>
      <c r="F48" s="245"/>
      <c r="G48" s="245"/>
      <c r="H48" s="246"/>
      <c r="I48" s="28"/>
    </row>
    <row r="49" spans="1:9" x14ac:dyDescent="0.25">
      <c r="A49" s="445"/>
      <c r="B49" s="245"/>
      <c r="C49" s="245"/>
      <c r="D49" s="245"/>
      <c r="E49" s="245"/>
      <c r="F49" s="245"/>
      <c r="G49" s="245"/>
      <c r="H49" s="246"/>
      <c r="I49" s="28"/>
    </row>
    <row r="50" spans="1:9" x14ac:dyDescent="0.25">
      <c r="A50" s="445"/>
      <c r="B50" s="245"/>
      <c r="C50" s="245"/>
      <c r="D50" s="245"/>
      <c r="E50" s="245"/>
      <c r="F50" s="245"/>
      <c r="G50" s="245"/>
      <c r="H50" s="246"/>
      <c r="I50" s="28"/>
    </row>
    <row r="51" spans="1:9" x14ac:dyDescent="0.25">
      <c r="A51" s="445"/>
      <c r="B51" s="245"/>
      <c r="C51" s="245"/>
      <c r="D51" s="245"/>
      <c r="E51" s="245"/>
      <c r="F51" s="245"/>
      <c r="G51" s="245"/>
      <c r="H51" s="246"/>
      <c r="I51" s="28"/>
    </row>
    <row r="52" spans="1:9" x14ac:dyDescent="0.25">
      <c r="A52" s="445"/>
      <c r="B52" s="245"/>
      <c r="C52" s="245"/>
      <c r="D52" s="245"/>
      <c r="E52" s="245"/>
      <c r="F52" s="245"/>
      <c r="G52" s="245"/>
      <c r="H52" s="246"/>
      <c r="I52" s="28"/>
    </row>
    <row r="53" spans="1:9" x14ac:dyDescent="0.25">
      <c r="A53" s="445"/>
      <c r="B53" s="245"/>
      <c r="C53" s="245"/>
      <c r="D53" s="245"/>
      <c r="E53" s="245"/>
      <c r="F53" s="245"/>
      <c r="G53" s="245"/>
      <c r="H53" s="246"/>
      <c r="I53" s="28"/>
    </row>
    <row r="54" spans="1:9" x14ac:dyDescent="0.25">
      <c r="A54" s="445"/>
      <c r="B54" s="245"/>
      <c r="C54" s="245"/>
      <c r="D54" s="245"/>
      <c r="E54" s="245"/>
      <c r="F54" s="245"/>
      <c r="G54" s="245"/>
      <c r="H54" s="246"/>
      <c r="I54" s="28"/>
    </row>
    <row r="55" spans="1:9" x14ac:dyDescent="0.25">
      <c r="A55" s="445"/>
      <c r="B55" s="245"/>
      <c r="C55" s="245"/>
      <c r="D55" s="245"/>
      <c r="E55" s="245"/>
      <c r="F55" s="245"/>
      <c r="G55" s="245"/>
      <c r="H55" s="246"/>
      <c r="I55" s="28"/>
    </row>
    <row r="56" spans="1:9" x14ac:dyDescent="0.25">
      <c r="A56" s="445"/>
      <c r="B56" s="245"/>
      <c r="C56" s="245"/>
      <c r="D56" s="245"/>
      <c r="E56" s="245"/>
      <c r="F56" s="245"/>
      <c r="G56" s="245"/>
      <c r="H56" s="246"/>
      <c r="I56" s="28"/>
    </row>
    <row r="57" spans="1:9" x14ac:dyDescent="0.25">
      <c r="A57" s="445"/>
      <c r="B57" s="245"/>
      <c r="C57" s="245"/>
      <c r="D57" s="245"/>
      <c r="E57" s="245"/>
      <c r="F57" s="245"/>
      <c r="G57" s="245"/>
      <c r="H57" s="246"/>
      <c r="I57" s="28"/>
    </row>
    <row r="58" spans="1:9" x14ac:dyDescent="0.25">
      <c r="A58" s="445"/>
      <c r="B58" s="245"/>
      <c r="C58" s="245"/>
      <c r="D58" s="245"/>
      <c r="E58" s="245"/>
      <c r="F58" s="245"/>
      <c r="G58" s="245"/>
      <c r="H58" s="246"/>
      <c r="I58" s="28"/>
    </row>
    <row r="59" spans="1:9" x14ac:dyDescent="0.25">
      <c r="A59" s="445"/>
      <c r="B59" s="245"/>
      <c r="C59" s="245"/>
      <c r="D59" s="245"/>
      <c r="E59" s="245"/>
      <c r="F59" s="245"/>
      <c r="G59" s="245"/>
      <c r="H59" s="246"/>
      <c r="I59" s="28"/>
    </row>
    <row r="60" spans="1:9" x14ac:dyDescent="0.25">
      <c r="A60" s="445"/>
      <c r="B60" s="245"/>
      <c r="C60" s="245"/>
      <c r="D60" s="245"/>
      <c r="E60" s="245"/>
      <c r="F60" s="245"/>
      <c r="G60" s="245"/>
      <c r="H60" s="246"/>
      <c r="I60" s="28"/>
    </row>
    <row r="61" spans="1:9" x14ac:dyDescent="0.25">
      <c r="A61" s="445"/>
      <c r="B61" s="245"/>
      <c r="C61" s="245"/>
      <c r="D61" s="245"/>
      <c r="E61" s="245"/>
      <c r="F61" s="245"/>
      <c r="G61" s="245"/>
      <c r="H61" s="246"/>
      <c r="I61" s="28"/>
    </row>
    <row r="62" spans="1:9" x14ac:dyDescent="0.25">
      <c r="A62" s="445"/>
      <c r="B62" s="245"/>
      <c r="C62" s="245"/>
      <c r="D62" s="245"/>
      <c r="E62" s="245"/>
      <c r="F62" s="245"/>
      <c r="G62" s="245"/>
      <c r="H62" s="246"/>
      <c r="I62" s="28"/>
    </row>
    <row r="63" spans="1:9" x14ac:dyDescent="0.25">
      <c r="A63" s="445"/>
      <c r="B63" s="245"/>
      <c r="C63" s="245"/>
      <c r="D63" s="245"/>
      <c r="E63" s="245"/>
      <c r="F63" s="245"/>
      <c r="G63" s="245"/>
      <c r="H63" s="246"/>
      <c r="I63" s="28"/>
    </row>
    <row r="64" spans="1:9" x14ac:dyDescent="0.25">
      <c r="A64" s="445"/>
      <c r="B64" s="245"/>
      <c r="C64" s="245"/>
      <c r="D64" s="245"/>
      <c r="E64" s="245"/>
      <c r="F64" s="245"/>
      <c r="G64" s="245"/>
      <c r="H64" s="246"/>
      <c r="I64" s="28"/>
    </row>
    <row r="65" spans="1:9" x14ac:dyDescent="0.25">
      <c r="A65" s="445"/>
      <c r="B65" s="245"/>
      <c r="C65" s="245"/>
      <c r="D65" s="245"/>
      <c r="E65" s="245"/>
      <c r="F65" s="245"/>
      <c r="G65" s="245"/>
      <c r="H65" s="246"/>
      <c r="I65" s="28"/>
    </row>
    <row r="66" spans="1:9" x14ac:dyDescent="0.25">
      <c r="A66" s="445"/>
      <c r="B66" s="245"/>
      <c r="C66" s="245"/>
      <c r="D66" s="245"/>
      <c r="E66" s="245"/>
      <c r="F66" s="245"/>
      <c r="G66" s="245"/>
      <c r="H66" s="246"/>
      <c r="I66" s="28"/>
    </row>
    <row r="67" spans="1:9" x14ac:dyDescent="0.25">
      <c r="A67" s="445"/>
      <c r="B67" s="245"/>
      <c r="C67" s="245"/>
      <c r="D67" s="245"/>
      <c r="E67" s="245"/>
      <c r="F67" s="245"/>
      <c r="G67" s="245"/>
      <c r="H67" s="246"/>
      <c r="I67" s="28"/>
    </row>
    <row r="68" spans="1:9" x14ac:dyDescent="0.25">
      <c r="A68" s="445"/>
      <c r="B68" s="245"/>
      <c r="C68" s="245"/>
      <c r="D68" s="245"/>
      <c r="E68" s="245"/>
      <c r="F68" s="245"/>
      <c r="G68" s="245"/>
      <c r="H68" s="246"/>
      <c r="I68" s="28"/>
    </row>
    <row r="69" spans="1:9" x14ac:dyDescent="0.25">
      <c r="A69" s="445"/>
      <c r="B69" s="245"/>
      <c r="C69" s="245"/>
      <c r="D69" s="245"/>
      <c r="E69" s="245"/>
      <c r="F69" s="245"/>
      <c r="G69" s="245"/>
      <c r="H69" s="246"/>
      <c r="I69" s="28"/>
    </row>
    <row r="70" spans="1:9" x14ac:dyDescent="0.25">
      <c r="A70" s="445"/>
      <c r="B70" s="245"/>
      <c r="C70" s="245"/>
      <c r="D70" s="245"/>
      <c r="E70" s="245"/>
      <c r="F70" s="245"/>
      <c r="G70" s="245"/>
      <c r="H70" s="246"/>
      <c r="I70" s="28"/>
    </row>
    <row r="71" spans="1:9" x14ac:dyDescent="0.25">
      <c r="A71" s="445"/>
      <c r="B71" s="245"/>
      <c r="C71" s="245"/>
      <c r="D71" s="245"/>
      <c r="E71" s="245"/>
      <c r="F71" s="245"/>
      <c r="G71" s="245"/>
      <c r="H71" s="246"/>
      <c r="I71" s="28"/>
    </row>
    <row r="72" spans="1:9" x14ac:dyDescent="0.25">
      <c r="A72" s="445"/>
      <c r="B72" s="245"/>
      <c r="C72" s="245"/>
      <c r="D72" s="245"/>
      <c r="E72" s="245"/>
      <c r="F72" s="245"/>
      <c r="G72" s="245"/>
      <c r="H72" s="246"/>
      <c r="I72" s="28"/>
    </row>
    <row r="73" spans="1:9" x14ac:dyDescent="0.25">
      <c r="A73" s="445"/>
      <c r="B73" s="245"/>
      <c r="C73" s="245"/>
      <c r="D73" s="245"/>
      <c r="E73" s="245"/>
      <c r="F73" s="245"/>
      <c r="G73" s="245"/>
      <c r="H73" s="246"/>
      <c r="I73" s="28"/>
    </row>
    <row r="74" spans="1:9" x14ac:dyDescent="0.25">
      <c r="A74" s="445"/>
      <c r="B74" s="245"/>
      <c r="C74" s="245"/>
      <c r="D74" s="245"/>
      <c r="E74" s="245"/>
      <c r="F74" s="245"/>
      <c r="G74" s="245"/>
      <c r="H74" s="246"/>
      <c r="I74" s="28"/>
    </row>
    <row r="75" spans="1:9" x14ac:dyDescent="0.25">
      <c r="A75" s="445"/>
      <c r="B75" s="245"/>
      <c r="C75" s="245"/>
      <c r="D75" s="245"/>
      <c r="E75" s="245"/>
      <c r="F75" s="245"/>
      <c r="G75" s="245"/>
      <c r="H75" s="246"/>
      <c r="I75" s="28"/>
    </row>
    <row r="76" spans="1:9" x14ac:dyDescent="0.25">
      <c r="A76" s="445"/>
      <c r="B76" s="245"/>
      <c r="C76" s="245"/>
      <c r="D76" s="245"/>
      <c r="E76" s="245"/>
      <c r="F76" s="245"/>
      <c r="G76" s="245"/>
      <c r="H76" s="246"/>
      <c r="I76" s="28"/>
    </row>
    <row r="77" spans="1:9" x14ac:dyDescent="0.25">
      <c r="A77" s="445"/>
      <c r="B77" s="245"/>
      <c r="C77" s="245"/>
      <c r="D77" s="245"/>
      <c r="E77" s="245"/>
      <c r="F77" s="245"/>
      <c r="G77" s="245"/>
      <c r="H77" s="246"/>
      <c r="I77" s="28"/>
    </row>
    <row r="78" spans="1:9" x14ac:dyDescent="0.25">
      <c r="A78" s="445"/>
      <c r="B78" s="245"/>
      <c r="C78" s="245"/>
      <c r="D78" s="245"/>
      <c r="E78" s="245"/>
      <c r="F78" s="245"/>
      <c r="G78" s="245"/>
      <c r="H78" s="246"/>
      <c r="I78" s="28"/>
    </row>
    <row r="79" spans="1:9" x14ac:dyDescent="0.25">
      <c r="A79" s="445"/>
      <c r="B79" s="245"/>
      <c r="C79" s="245"/>
      <c r="D79" s="245"/>
      <c r="E79" s="245"/>
      <c r="F79" s="245"/>
      <c r="G79" s="245"/>
      <c r="H79" s="246"/>
      <c r="I79" s="28"/>
    </row>
    <row r="80" spans="1:9" x14ac:dyDescent="0.25">
      <c r="A80" s="445"/>
      <c r="B80" s="245"/>
      <c r="C80" s="245"/>
      <c r="D80" s="245"/>
      <c r="E80" s="245"/>
      <c r="F80" s="245"/>
      <c r="G80" s="245"/>
      <c r="H80" s="246"/>
      <c r="I80" s="28"/>
    </row>
    <row r="81" spans="1:9" x14ac:dyDescent="0.25">
      <c r="A81" s="445"/>
      <c r="B81" s="245"/>
      <c r="C81" s="245"/>
      <c r="D81" s="245"/>
      <c r="E81" s="245"/>
      <c r="F81" s="245"/>
      <c r="G81" s="245"/>
      <c r="H81" s="246"/>
      <c r="I81" s="28"/>
    </row>
    <row r="82" spans="1:9" x14ac:dyDescent="0.25">
      <c r="A82" s="445"/>
      <c r="B82" s="245"/>
      <c r="C82" s="245"/>
      <c r="D82" s="245"/>
      <c r="E82" s="245"/>
      <c r="F82" s="245"/>
      <c r="G82" s="245"/>
      <c r="H82" s="246"/>
      <c r="I82" s="28"/>
    </row>
    <row r="83" spans="1:9" x14ac:dyDescent="0.25">
      <c r="A83" s="445"/>
      <c r="B83" s="245"/>
      <c r="C83" s="245"/>
      <c r="D83" s="245"/>
      <c r="E83" s="245"/>
      <c r="F83" s="245"/>
      <c r="G83" s="245"/>
      <c r="H83" s="246"/>
      <c r="I83" s="28"/>
    </row>
    <row r="84" spans="1:9" x14ac:dyDescent="0.25">
      <c r="A84" s="445"/>
      <c r="B84" s="245"/>
      <c r="C84" s="245"/>
      <c r="D84" s="245"/>
      <c r="E84" s="245"/>
      <c r="F84" s="245"/>
      <c r="G84" s="245"/>
      <c r="H84" s="246"/>
      <c r="I84" s="28"/>
    </row>
    <row r="85" spans="1:9" x14ac:dyDescent="0.25">
      <c r="A85" s="445"/>
      <c r="B85" s="245"/>
      <c r="C85" s="245"/>
      <c r="D85" s="245"/>
      <c r="E85" s="245"/>
      <c r="F85" s="245"/>
      <c r="G85" s="245"/>
      <c r="H85" s="246"/>
      <c r="I85" s="28"/>
    </row>
    <row r="86" spans="1:9" x14ac:dyDescent="0.25">
      <c r="A86" s="445"/>
      <c r="B86" s="245"/>
      <c r="C86" s="245"/>
      <c r="D86" s="245"/>
      <c r="E86" s="245"/>
      <c r="F86" s="245"/>
      <c r="G86" s="245"/>
      <c r="H86" s="246"/>
      <c r="I86" s="28"/>
    </row>
    <row r="87" spans="1:9" x14ac:dyDescent="0.25">
      <c r="A87" s="445"/>
      <c r="B87" s="245"/>
      <c r="C87" s="245"/>
      <c r="D87" s="245"/>
      <c r="E87" s="245"/>
      <c r="F87" s="245"/>
      <c r="G87" s="245"/>
      <c r="H87" s="246"/>
      <c r="I87" s="28"/>
    </row>
    <row r="88" spans="1:9" x14ac:dyDescent="0.25">
      <c r="A88" s="445"/>
      <c r="B88" s="245"/>
      <c r="C88" s="245"/>
      <c r="D88" s="245"/>
      <c r="E88" s="245"/>
      <c r="F88" s="245"/>
      <c r="G88" s="245"/>
      <c r="H88" s="246"/>
      <c r="I88" s="28"/>
    </row>
    <row r="89" spans="1:9" x14ac:dyDescent="0.25">
      <c r="A89" s="445"/>
      <c r="B89" s="245"/>
      <c r="C89" s="245"/>
      <c r="D89" s="245"/>
      <c r="E89" s="245"/>
      <c r="F89" s="245"/>
      <c r="G89" s="245"/>
      <c r="H89" s="246"/>
      <c r="I89" s="28"/>
    </row>
    <row r="90" spans="1:9" x14ac:dyDescent="0.25">
      <c r="A90" s="445"/>
      <c r="B90" s="245"/>
      <c r="C90" s="245"/>
      <c r="D90" s="245"/>
      <c r="E90" s="245"/>
      <c r="F90" s="245"/>
      <c r="G90" s="245"/>
      <c r="H90" s="246"/>
      <c r="I90" s="28"/>
    </row>
    <row r="91" spans="1:9" x14ac:dyDescent="0.25">
      <c r="A91" s="445"/>
      <c r="B91" s="245"/>
      <c r="C91" s="245"/>
      <c r="D91" s="245"/>
      <c r="E91" s="245"/>
      <c r="F91" s="245"/>
      <c r="G91" s="245"/>
      <c r="H91" s="246"/>
      <c r="I91" s="28"/>
    </row>
    <row r="92" spans="1:9" x14ac:dyDescent="0.25">
      <c r="A92" s="445"/>
      <c r="B92" s="245"/>
      <c r="C92" s="245"/>
      <c r="D92" s="245"/>
      <c r="E92" s="245"/>
      <c r="F92" s="245"/>
      <c r="G92" s="245"/>
      <c r="H92" s="246"/>
      <c r="I92" s="28"/>
    </row>
    <row r="93" spans="1:9" x14ac:dyDescent="0.25">
      <c r="A93" s="45"/>
      <c r="B93" s="46"/>
      <c r="C93" s="46"/>
      <c r="D93" s="46"/>
      <c r="E93" s="46"/>
      <c r="F93" s="46"/>
      <c r="G93" s="46"/>
      <c r="H93" s="169" t="s">
        <v>55</v>
      </c>
      <c r="I93" s="28"/>
    </row>
  </sheetData>
  <sheetProtection algorithmName="SHA-512" hashValue="zgMdp9DiXwSwlha1eJimTuMogj0yOWxcWUsTs4qwBsu4LMuXtwZplm3a7sUPW6vB19fUjeypObHW2Das3dXAAQ==" saltValue="4j5hJy/ah2R5v13mFqi/lA==" spinCount="100000" sheet="1" objects="1" scenarios="1" selectLockedCells="1"/>
  <mergeCells count="58">
    <mergeCell ref="A42:H42"/>
    <mergeCell ref="A44:H44"/>
    <mergeCell ref="A45:H92"/>
    <mergeCell ref="G6:H6"/>
    <mergeCell ref="J5:P6"/>
    <mergeCell ref="A37:F37"/>
    <mergeCell ref="A38:H38"/>
    <mergeCell ref="A34:F34"/>
    <mergeCell ref="A35:D35"/>
    <mergeCell ref="A36:D36"/>
    <mergeCell ref="E35:F35"/>
    <mergeCell ref="E36:F36"/>
    <mergeCell ref="G33:H33"/>
    <mergeCell ref="G34:H34"/>
    <mergeCell ref="G35:H35"/>
    <mergeCell ref="G36:H36"/>
    <mergeCell ref="G37:H37"/>
    <mergeCell ref="A30:C30"/>
    <mergeCell ref="A31:D31"/>
    <mergeCell ref="A32:D32"/>
    <mergeCell ref="A33:D33"/>
    <mergeCell ref="A26:D26"/>
    <mergeCell ref="G26:H26"/>
    <mergeCell ref="A27:D27"/>
    <mergeCell ref="A28:D28"/>
    <mergeCell ref="A29:D29"/>
    <mergeCell ref="G27:H32"/>
    <mergeCell ref="A23:D23"/>
    <mergeCell ref="A20:D20"/>
    <mergeCell ref="E23:H23"/>
    <mergeCell ref="A25:H25"/>
    <mergeCell ref="A19:H19"/>
    <mergeCell ref="A21:D21"/>
    <mergeCell ref="E20:H20"/>
    <mergeCell ref="A22:D22"/>
    <mergeCell ref="E21:H21"/>
    <mergeCell ref="A17:D17"/>
    <mergeCell ref="E15:H15"/>
    <mergeCell ref="E16:H16"/>
    <mergeCell ref="E17:H17"/>
    <mergeCell ref="A14:H14"/>
    <mergeCell ref="A15:D15"/>
    <mergeCell ref="A16:D16"/>
    <mergeCell ref="A12:D12"/>
    <mergeCell ref="E8:H8"/>
    <mergeCell ref="E9:H9"/>
    <mergeCell ref="E10:H10"/>
    <mergeCell ref="E11:H11"/>
    <mergeCell ref="E12:H12"/>
    <mergeCell ref="A10:D10"/>
    <mergeCell ref="A11:D11"/>
    <mergeCell ref="A7:H7"/>
    <mergeCell ref="A8:D8"/>
    <mergeCell ref="A3:H3"/>
    <mergeCell ref="B2:G2"/>
    <mergeCell ref="A9:D9"/>
    <mergeCell ref="A5:B5"/>
    <mergeCell ref="C5:G5"/>
  </mergeCells>
  <pageMargins left="0.7" right="0.7" top="0.78740157499999996" bottom="0.78740157499999996" header="0.3" footer="0.3"/>
  <pageSetup paperSize="9" scale="99" orientation="portrait"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view="pageBreakPreview" zoomScaleNormal="100" zoomScaleSheetLayoutView="100" workbookViewId="0">
      <selection activeCell="F29" sqref="F29"/>
    </sheetView>
  </sheetViews>
  <sheetFormatPr baseColWidth="10" defaultColWidth="11.42578125" defaultRowHeight="15" x14ac:dyDescent="0.25"/>
  <cols>
    <col min="1" max="3" width="10.85546875" style="28" customWidth="1"/>
    <col min="4" max="4" width="10.140625" style="28" customWidth="1"/>
    <col min="5" max="5" width="9.85546875" style="28" customWidth="1"/>
    <col min="6" max="6" width="12.7109375" style="28" customWidth="1"/>
    <col min="7" max="8" width="10.85546875" style="28" customWidth="1"/>
    <col min="9" max="9" width="2.5703125" style="42" customWidth="1"/>
    <col min="10" max="16384" width="11.42578125" style="28"/>
  </cols>
  <sheetData>
    <row r="1" spans="1:16" ht="14.25" x14ac:dyDescent="0.25">
      <c r="A1" s="26"/>
      <c r="B1" s="27"/>
      <c r="C1" s="27"/>
      <c r="D1" s="27"/>
      <c r="E1" s="27"/>
      <c r="F1" s="27"/>
      <c r="G1" s="27"/>
      <c r="H1" s="179" t="s">
        <v>263</v>
      </c>
      <c r="I1" s="63"/>
    </row>
    <row r="2" spans="1:16" ht="19.149999999999999" x14ac:dyDescent="0.35">
      <c r="A2" s="29"/>
      <c r="B2" s="267" t="s">
        <v>166</v>
      </c>
      <c r="C2" s="267"/>
      <c r="D2" s="267"/>
      <c r="E2" s="267"/>
      <c r="F2" s="267"/>
      <c r="G2" s="243"/>
      <c r="H2" s="30"/>
    </row>
    <row r="3" spans="1:16" x14ac:dyDescent="0.25">
      <c r="A3" s="429" t="s">
        <v>288</v>
      </c>
      <c r="B3" s="243"/>
      <c r="C3" s="243"/>
      <c r="D3" s="243"/>
      <c r="E3" s="243"/>
      <c r="F3" s="243"/>
      <c r="G3" s="243"/>
      <c r="H3" s="430"/>
      <c r="I3" s="64"/>
    </row>
    <row r="4" spans="1:16" ht="7.5" customHeight="1" x14ac:dyDescent="0.25">
      <c r="A4" s="29"/>
      <c r="B4" s="32"/>
      <c r="C4" s="32"/>
      <c r="D4" s="32"/>
      <c r="E4" s="32"/>
      <c r="F4" s="32"/>
      <c r="G4" s="32"/>
      <c r="H4" s="30"/>
    </row>
    <row r="5" spans="1:16" x14ac:dyDescent="0.25">
      <c r="A5" s="346" t="s">
        <v>88</v>
      </c>
      <c r="B5" s="243"/>
      <c r="C5" s="421">
        <f>Antrag!A19</f>
        <v>0</v>
      </c>
      <c r="D5" s="422"/>
      <c r="E5" s="422"/>
      <c r="F5" s="422"/>
      <c r="G5" s="422"/>
      <c r="H5" s="30"/>
      <c r="J5" s="447"/>
      <c r="K5" s="448"/>
      <c r="L5" s="448"/>
      <c r="M5" s="448"/>
      <c r="N5" s="448"/>
      <c r="O5" s="448"/>
      <c r="P5" s="448"/>
    </row>
    <row r="6" spans="1:16" ht="11.25" customHeight="1" x14ac:dyDescent="0.25">
      <c r="A6" s="29"/>
      <c r="B6" s="32"/>
      <c r="C6" s="32"/>
      <c r="D6" s="32"/>
      <c r="E6" s="32"/>
      <c r="F6" s="32"/>
      <c r="G6" s="446" t="s">
        <v>264</v>
      </c>
      <c r="H6" s="289"/>
      <c r="J6" s="448"/>
      <c r="K6" s="448"/>
      <c r="L6" s="448"/>
      <c r="M6" s="448"/>
      <c r="N6" s="448"/>
      <c r="O6" s="448"/>
      <c r="P6" s="448"/>
    </row>
    <row r="7" spans="1:16" ht="14.25" x14ac:dyDescent="0.25">
      <c r="A7" s="372" t="s">
        <v>167</v>
      </c>
      <c r="B7" s="372"/>
      <c r="C7" s="372"/>
      <c r="D7" s="372"/>
      <c r="E7" s="372"/>
      <c r="F7" s="372"/>
      <c r="G7" s="372"/>
      <c r="H7" s="372"/>
      <c r="I7" s="65"/>
    </row>
    <row r="8" spans="1:16" ht="14.25" x14ac:dyDescent="0.25">
      <c r="A8" s="428" t="s">
        <v>18</v>
      </c>
      <c r="B8" s="365"/>
      <c r="C8" s="365"/>
      <c r="D8" s="365"/>
      <c r="E8" s="432"/>
      <c r="F8" s="432"/>
      <c r="G8" s="432"/>
      <c r="H8" s="432"/>
      <c r="I8" s="39"/>
      <c r="J8" s="35"/>
      <c r="L8" s="66"/>
    </row>
    <row r="9" spans="1:16" ht="14.25" x14ac:dyDescent="0.25">
      <c r="A9" s="428" t="s">
        <v>168</v>
      </c>
      <c r="B9" s="365"/>
      <c r="C9" s="365"/>
      <c r="D9" s="365"/>
      <c r="E9" s="433"/>
      <c r="F9" s="433"/>
      <c r="G9" s="433"/>
      <c r="H9" s="433"/>
      <c r="I9" s="39"/>
    </row>
    <row r="10" spans="1:16" ht="16.350000000000001" x14ac:dyDescent="0.25">
      <c r="A10" s="428" t="s">
        <v>169</v>
      </c>
      <c r="B10" s="365"/>
      <c r="C10" s="365"/>
      <c r="D10" s="365"/>
      <c r="E10" s="432"/>
      <c r="F10" s="432"/>
      <c r="G10" s="432"/>
      <c r="H10" s="432"/>
      <c r="I10" s="39"/>
    </row>
    <row r="11" spans="1:16" ht="14.25" x14ac:dyDescent="0.25">
      <c r="A11" s="428" t="s">
        <v>170</v>
      </c>
      <c r="B11" s="365"/>
      <c r="C11" s="365"/>
      <c r="D11" s="365"/>
      <c r="E11" s="434"/>
      <c r="F11" s="434"/>
      <c r="G11" s="434"/>
      <c r="H11" s="434"/>
      <c r="I11" s="39"/>
    </row>
    <row r="12" spans="1:16" ht="32.25" customHeight="1" x14ac:dyDescent="0.25">
      <c r="A12" s="431" t="s">
        <v>171</v>
      </c>
      <c r="B12" s="360"/>
      <c r="C12" s="360"/>
      <c r="D12" s="360"/>
      <c r="E12" s="432"/>
      <c r="F12" s="432"/>
      <c r="G12" s="432"/>
      <c r="H12" s="432"/>
      <c r="I12" s="39"/>
    </row>
    <row r="13" spans="1:16" ht="7.5" customHeight="1" x14ac:dyDescent="0.25">
      <c r="A13" s="29"/>
      <c r="B13" s="32"/>
      <c r="C13" s="32"/>
      <c r="D13" s="32"/>
      <c r="E13" s="32"/>
      <c r="F13" s="32"/>
      <c r="G13" s="32"/>
      <c r="H13" s="30"/>
    </row>
    <row r="14" spans="1:16" ht="14.25" x14ac:dyDescent="0.25">
      <c r="A14" s="271" t="s">
        <v>175</v>
      </c>
      <c r="B14" s="239"/>
      <c r="C14" s="239"/>
      <c r="D14" s="239"/>
      <c r="E14" s="239"/>
      <c r="F14" s="239"/>
      <c r="G14" s="239"/>
      <c r="H14" s="240"/>
      <c r="I14" s="67"/>
    </row>
    <row r="15" spans="1:16" x14ac:dyDescent="0.25">
      <c r="A15" s="435" t="s">
        <v>173</v>
      </c>
      <c r="B15" s="272"/>
      <c r="C15" s="272"/>
      <c r="D15" s="401"/>
      <c r="E15" s="436">
        <v>40</v>
      </c>
      <c r="F15" s="436"/>
      <c r="G15" s="436"/>
      <c r="H15" s="436"/>
      <c r="I15" s="39"/>
    </row>
    <row r="16" spans="1:16" x14ac:dyDescent="0.25">
      <c r="A16" s="435" t="s">
        <v>172</v>
      </c>
      <c r="B16" s="272"/>
      <c r="C16" s="272"/>
      <c r="D16" s="401"/>
      <c r="E16" s="433"/>
      <c r="F16" s="433"/>
      <c r="G16" s="433"/>
      <c r="H16" s="433"/>
      <c r="I16" s="39"/>
    </row>
    <row r="17" spans="1:12" ht="17.25" x14ac:dyDescent="0.25">
      <c r="A17" s="435" t="s">
        <v>174</v>
      </c>
      <c r="B17" s="272"/>
      <c r="C17" s="272"/>
      <c r="D17" s="401"/>
      <c r="E17" s="432"/>
      <c r="F17" s="432"/>
      <c r="G17" s="432"/>
      <c r="H17" s="432"/>
      <c r="I17" s="39"/>
    </row>
    <row r="18" spans="1:12" ht="7.5" customHeight="1" x14ac:dyDescent="0.25">
      <c r="A18" s="29"/>
      <c r="B18" s="32"/>
      <c r="C18" s="32"/>
      <c r="D18" s="32"/>
      <c r="E18" s="32"/>
      <c r="F18" s="32"/>
      <c r="G18" s="32"/>
      <c r="H18" s="30"/>
    </row>
    <row r="19" spans="1:12" ht="14.25" x14ac:dyDescent="0.25">
      <c r="A19" s="271" t="s">
        <v>176</v>
      </c>
      <c r="B19" s="239"/>
      <c r="C19" s="239"/>
      <c r="D19" s="239"/>
      <c r="E19" s="239"/>
      <c r="F19" s="239"/>
      <c r="G19" s="239"/>
      <c r="H19" s="240"/>
      <c r="I19" s="67"/>
    </row>
    <row r="20" spans="1:12" ht="17.25" x14ac:dyDescent="0.25">
      <c r="A20" s="428" t="s">
        <v>177</v>
      </c>
      <c r="B20" s="365"/>
      <c r="C20" s="365"/>
      <c r="D20" s="365"/>
      <c r="E20" s="432"/>
      <c r="F20" s="432"/>
      <c r="G20" s="432"/>
      <c r="H20" s="432"/>
      <c r="I20" s="39"/>
      <c r="J20" s="35"/>
    </row>
    <row r="21" spans="1:12" x14ac:dyDescent="0.25">
      <c r="A21" s="435" t="s">
        <v>173</v>
      </c>
      <c r="B21" s="272"/>
      <c r="C21" s="272"/>
      <c r="D21" s="401"/>
      <c r="E21" s="436"/>
      <c r="F21" s="436"/>
      <c r="G21" s="436"/>
      <c r="H21" s="436"/>
      <c r="I21" s="39"/>
    </row>
    <row r="22" spans="1:12" ht="14.25" x14ac:dyDescent="0.25">
      <c r="A22" s="435" t="s">
        <v>178</v>
      </c>
      <c r="B22" s="272"/>
      <c r="C22" s="272"/>
      <c r="D22" s="401"/>
      <c r="E22" s="183" t="s">
        <v>25</v>
      </c>
      <c r="F22" s="77"/>
      <c r="G22" s="183" t="s">
        <v>26</v>
      </c>
      <c r="H22" s="77"/>
      <c r="I22" s="69"/>
      <c r="J22" s="35"/>
    </row>
    <row r="23" spans="1:12" x14ac:dyDescent="0.25">
      <c r="A23" s="435" t="s">
        <v>179</v>
      </c>
      <c r="B23" s="272"/>
      <c r="C23" s="272"/>
      <c r="D23" s="401"/>
      <c r="E23" s="437"/>
      <c r="F23" s="437"/>
      <c r="G23" s="437"/>
      <c r="H23" s="437"/>
      <c r="I23" s="39"/>
    </row>
    <row r="24" spans="1:12" ht="7.5" customHeight="1" x14ac:dyDescent="0.25">
      <c r="A24" s="29"/>
      <c r="B24" s="32"/>
      <c r="C24" s="32"/>
      <c r="D24" s="32"/>
      <c r="E24" s="32"/>
      <c r="F24" s="32"/>
      <c r="G24" s="32"/>
      <c r="H24" s="30"/>
    </row>
    <row r="25" spans="1:12" x14ac:dyDescent="0.25">
      <c r="A25" s="372" t="s">
        <v>180</v>
      </c>
      <c r="B25" s="372"/>
      <c r="C25" s="372"/>
      <c r="D25" s="372"/>
      <c r="E25" s="372"/>
      <c r="F25" s="372"/>
      <c r="G25" s="372"/>
      <c r="H25" s="372"/>
      <c r="I25" s="67"/>
    </row>
    <row r="26" spans="1:12" s="71" customFormat="1" ht="32.25" customHeight="1" x14ac:dyDescent="0.25">
      <c r="A26" s="379"/>
      <c r="B26" s="379"/>
      <c r="C26" s="379"/>
      <c r="D26" s="379"/>
      <c r="E26" s="188" t="s">
        <v>182</v>
      </c>
      <c r="F26" s="188" t="s">
        <v>183</v>
      </c>
      <c r="G26" s="438" t="s">
        <v>181</v>
      </c>
      <c r="H26" s="438"/>
      <c r="I26" s="70"/>
    </row>
    <row r="27" spans="1:12" x14ac:dyDescent="0.25">
      <c r="A27" s="439" t="s">
        <v>184</v>
      </c>
      <c r="B27" s="439"/>
      <c r="C27" s="439"/>
      <c r="D27" s="439"/>
      <c r="E27" s="57"/>
      <c r="F27" s="57"/>
      <c r="G27" s="440" t="s">
        <v>297</v>
      </c>
      <c r="H27" s="440"/>
      <c r="I27" s="64"/>
      <c r="J27" s="81"/>
      <c r="K27" s="81"/>
      <c r="L27" s="81"/>
    </row>
    <row r="28" spans="1:12" x14ac:dyDescent="0.25">
      <c r="A28" s="439" t="s">
        <v>185</v>
      </c>
      <c r="B28" s="439"/>
      <c r="C28" s="439"/>
      <c r="D28" s="439"/>
      <c r="E28" s="62"/>
      <c r="F28" s="62"/>
      <c r="G28" s="440"/>
      <c r="H28" s="440"/>
      <c r="I28" s="64"/>
      <c r="J28" s="81"/>
      <c r="K28" s="81"/>
      <c r="L28" s="81"/>
    </row>
    <row r="29" spans="1:12" x14ac:dyDescent="0.25">
      <c r="A29" s="439" t="s">
        <v>186</v>
      </c>
      <c r="B29" s="439"/>
      <c r="C29" s="439"/>
      <c r="D29" s="439"/>
      <c r="E29" s="56"/>
      <c r="F29" s="56"/>
      <c r="G29" s="440"/>
      <c r="H29" s="440"/>
      <c r="I29" s="64"/>
      <c r="J29" s="81"/>
      <c r="K29" s="81"/>
      <c r="L29" s="81"/>
    </row>
    <row r="30" spans="1:12" x14ac:dyDescent="0.25">
      <c r="A30" s="439" t="s">
        <v>187</v>
      </c>
      <c r="B30" s="439"/>
      <c r="C30" s="439"/>
      <c r="D30" s="72" t="s">
        <v>188</v>
      </c>
      <c r="E30" s="56"/>
      <c r="F30" s="56"/>
      <c r="G30" s="440"/>
      <c r="H30" s="440"/>
      <c r="I30" s="64"/>
      <c r="J30" s="81"/>
      <c r="K30" s="81"/>
      <c r="L30" s="81"/>
    </row>
    <row r="31" spans="1:12" x14ac:dyDescent="0.25">
      <c r="A31" s="439" t="s">
        <v>189</v>
      </c>
      <c r="B31" s="439"/>
      <c r="C31" s="439"/>
      <c r="D31" s="439"/>
      <c r="E31" s="56"/>
      <c r="F31" s="56"/>
      <c r="G31" s="440"/>
      <c r="H31" s="440"/>
      <c r="I31" s="64"/>
      <c r="J31" s="81"/>
      <c r="K31" s="81"/>
      <c r="L31" s="81"/>
    </row>
    <row r="32" spans="1:12" x14ac:dyDescent="0.25">
      <c r="A32" s="439" t="s">
        <v>190</v>
      </c>
      <c r="B32" s="439"/>
      <c r="C32" s="439"/>
      <c r="D32" s="439"/>
      <c r="E32" s="56"/>
      <c r="F32" s="56"/>
      <c r="G32" s="440"/>
      <c r="H32" s="440"/>
      <c r="I32" s="64"/>
      <c r="J32" s="81"/>
      <c r="K32" s="81"/>
      <c r="L32" s="81"/>
    </row>
    <row r="33" spans="1:11" x14ac:dyDescent="0.25">
      <c r="A33" s="441" t="s">
        <v>191</v>
      </c>
      <c r="B33" s="272"/>
      <c r="C33" s="272"/>
      <c r="D33" s="401"/>
      <c r="E33" s="175">
        <f>((E29*12/40*E15)+(E30*12/40*E15)+(E31/40*E15)+E32)</f>
        <v>0</v>
      </c>
      <c r="F33" s="175">
        <f>((F29+F30)*12)+F31+F32</f>
        <v>0</v>
      </c>
      <c r="G33" s="382">
        <f>IF(F33&gt;E33,E33,F33)</f>
        <v>0</v>
      </c>
      <c r="H33" s="382"/>
      <c r="I33" s="64"/>
      <c r="J33" s="35"/>
      <c r="K33" s="73"/>
    </row>
    <row r="34" spans="1:11" x14ac:dyDescent="0.25">
      <c r="A34" s="450" t="s">
        <v>192</v>
      </c>
      <c r="B34" s="450"/>
      <c r="C34" s="450"/>
      <c r="D34" s="450"/>
      <c r="E34" s="450"/>
      <c r="F34" s="450"/>
      <c r="G34" s="382">
        <f>(G33/360*(DAYS360(F22,H22,1)+1)/E15*E21)</f>
        <v>0</v>
      </c>
      <c r="H34" s="382"/>
      <c r="I34" s="64"/>
      <c r="J34" s="81"/>
      <c r="K34" s="73"/>
    </row>
    <row r="35" spans="1:11" ht="24" customHeight="1" x14ac:dyDescent="0.25">
      <c r="A35" s="439" t="s">
        <v>193</v>
      </c>
      <c r="B35" s="439"/>
      <c r="C35" s="439"/>
      <c r="D35" s="439"/>
      <c r="E35" s="451" t="s">
        <v>195</v>
      </c>
      <c r="F35" s="451"/>
      <c r="G35" s="382">
        <f>PRODUCT(G34*0.22)</f>
        <v>0</v>
      </c>
      <c r="H35" s="382"/>
      <c r="I35" s="64"/>
      <c r="J35" s="73"/>
      <c r="K35" s="73"/>
    </row>
    <row r="36" spans="1:11" ht="24" customHeight="1" x14ac:dyDescent="0.25">
      <c r="A36" s="439" t="s">
        <v>194</v>
      </c>
      <c r="B36" s="439"/>
      <c r="C36" s="439"/>
      <c r="D36" s="439"/>
      <c r="E36" s="451" t="s">
        <v>196</v>
      </c>
      <c r="F36" s="451"/>
      <c r="G36" s="382">
        <f>PRODUCT(G34*0.02)</f>
        <v>0</v>
      </c>
      <c r="H36" s="382"/>
      <c r="I36" s="64"/>
      <c r="J36" s="73"/>
      <c r="K36" s="73"/>
    </row>
    <row r="37" spans="1:11" x14ac:dyDescent="0.25">
      <c r="A37" s="415" t="s">
        <v>197</v>
      </c>
      <c r="B37" s="415"/>
      <c r="C37" s="415"/>
      <c r="D37" s="415"/>
      <c r="E37" s="415"/>
      <c r="F37" s="415"/>
      <c r="G37" s="388">
        <f>SUM(G34:H36)</f>
        <v>0</v>
      </c>
      <c r="H37" s="388"/>
      <c r="I37" s="64"/>
    </row>
    <row r="38" spans="1:11" ht="15.75" customHeight="1" x14ac:dyDescent="0.25">
      <c r="A38" s="449" t="s">
        <v>198</v>
      </c>
      <c r="B38" s="243"/>
      <c r="C38" s="243"/>
      <c r="D38" s="243"/>
      <c r="E38" s="243"/>
      <c r="F38" s="243"/>
      <c r="G38" s="243"/>
      <c r="H38" s="430"/>
      <c r="I38" s="64"/>
    </row>
    <row r="39" spans="1:11" ht="17.25" x14ac:dyDescent="0.25">
      <c r="A39" s="74" t="s">
        <v>199</v>
      </c>
      <c r="B39" s="32"/>
      <c r="C39" s="32"/>
      <c r="D39" s="32"/>
      <c r="E39" s="32"/>
      <c r="F39" s="32"/>
      <c r="G39" s="32"/>
      <c r="H39" s="30"/>
    </row>
    <row r="40" spans="1:11" ht="17.25" x14ac:dyDescent="0.25">
      <c r="A40" s="74" t="s">
        <v>200</v>
      </c>
      <c r="B40" s="32"/>
      <c r="C40" s="32"/>
      <c r="D40" s="32"/>
      <c r="E40" s="32"/>
      <c r="F40" s="32"/>
      <c r="G40" s="32"/>
      <c r="H40" s="30"/>
    </row>
    <row r="41" spans="1:11" ht="17.25" x14ac:dyDescent="0.25">
      <c r="A41" s="74" t="s">
        <v>201</v>
      </c>
      <c r="B41" s="32"/>
      <c r="C41" s="32"/>
      <c r="D41" s="32"/>
      <c r="E41" s="32"/>
      <c r="F41" s="32"/>
      <c r="G41" s="32"/>
      <c r="H41" s="30"/>
    </row>
    <row r="42" spans="1:11" ht="68.25" customHeight="1" x14ac:dyDescent="0.25">
      <c r="A42" s="442" t="s">
        <v>202</v>
      </c>
      <c r="B42" s="247"/>
      <c r="C42" s="247"/>
      <c r="D42" s="247"/>
      <c r="E42" s="247"/>
      <c r="F42" s="247"/>
      <c r="G42" s="247"/>
      <c r="H42" s="248"/>
    </row>
    <row r="43" spans="1:11" x14ac:dyDescent="0.25">
      <c r="A43" s="45"/>
      <c r="B43" s="46"/>
      <c r="C43" s="46"/>
      <c r="D43" s="46"/>
      <c r="E43" s="46"/>
      <c r="F43" s="46"/>
      <c r="G43" s="46"/>
      <c r="H43" s="169" t="s">
        <v>53</v>
      </c>
    </row>
    <row r="44" spans="1:11" x14ac:dyDescent="0.25">
      <c r="A44" s="290" t="s">
        <v>203</v>
      </c>
      <c r="B44" s="291"/>
      <c r="C44" s="291"/>
      <c r="D44" s="291"/>
      <c r="E44" s="291"/>
      <c r="F44" s="291"/>
      <c r="G44" s="291"/>
      <c r="H44" s="292"/>
    </row>
    <row r="45" spans="1:11" x14ac:dyDescent="0.25">
      <c r="A45" s="445"/>
      <c r="B45" s="245"/>
      <c r="C45" s="245"/>
      <c r="D45" s="245"/>
      <c r="E45" s="245"/>
      <c r="F45" s="245"/>
      <c r="G45" s="245"/>
      <c r="H45" s="246"/>
    </row>
    <row r="46" spans="1:11" x14ac:dyDescent="0.25">
      <c r="A46" s="445"/>
      <c r="B46" s="245"/>
      <c r="C46" s="245"/>
      <c r="D46" s="245"/>
      <c r="E46" s="245"/>
      <c r="F46" s="245"/>
      <c r="G46" s="245"/>
      <c r="H46" s="246"/>
    </row>
    <row r="47" spans="1:11" x14ac:dyDescent="0.25">
      <c r="A47" s="445"/>
      <c r="B47" s="245"/>
      <c r="C47" s="245"/>
      <c r="D47" s="245"/>
      <c r="E47" s="245"/>
      <c r="F47" s="245"/>
      <c r="G47" s="245"/>
      <c r="H47" s="246"/>
    </row>
    <row r="48" spans="1:11" x14ac:dyDescent="0.25">
      <c r="A48" s="445"/>
      <c r="B48" s="245"/>
      <c r="C48" s="245"/>
      <c r="D48" s="245"/>
      <c r="E48" s="245"/>
      <c r="F48" s="245"/>
      <c r="G48" s="245"/>
      <c r="H48" s="246"/>
      <c r="I48" s="28"/>
    </row>
    <row r="49" spans="1:9" x14ac:dyDescent="0.25">
      <c r="A49" s="445"/>
      <c r="B49" s="245"/>
      <c r="C49" s="245"/>
      <c r="D49" s="245"/>
      <c r="E49" s="245"/>
      <c r="F49" s="245"/>
      <c r="G49" s="245"/>
      <c r="H49" s="246"/>
      <c r="I49" s="28"/>
    </row>
    <row r="50" spans="1:9" x14ac:dyDescent="0.25">
      <c r="A50" s="445"/>
      <c r="B50" s="245"/>
      <c r="C50" s="245"/>
      <c r="D50" s="245"/>
      <c r="E50" s="245"/>
      <c r="F50" s="245"/>
      <c r="G50" s="245"/>
      <c r="H50" s="246"/>
      <c r="I50" s="28"/>
    </row>
    <row r="51" spans="1:9" x14ac:dyDescent="0.25">
      <c r="A51" s="445"/>
      <c r="B51" s="245"/>
      <c r="C51" s="245"/>
      <c r="D51" s="245"/>
      <c r="E51" s="245"/>
      <c r="F51" s="245"/>
      <c r="G51" s="245"/>
      <c r="H51" s="246"/>
      <c r="I51" s="28"/>
    </row>
    <row r="52" spans="1:9" x14ac:dyDescent="0.25">
      <c r="A52" s="445"/>
      <c r="B52" s="245"/>
      <c r="C52" s="245"/>
      <c r="D52" s="245"/>
      <c r="E52" s="245"/>
      <c r="F52" s="245"/>
      <c r="G52" s="245"/>
      <c r="H52" s="246"/>
      <c r="I52" s="28"/>
    </row>
    <row r="53" spans="1:9" x14ac:dyDescent="0.25">
      <c r="A53" s="445"/>
      <c r="B53" s="245"/>
      <c r="C53" s="245"/>
      <c r="D53" s="245"/>
      <c r="E53" s="245"/>
      <c r="F53" s="245"/>
      <c r="G53" s="245"/>
      <c r="H53" s="246"/>
      <c r="I53" s="28"/>
    </row>
    <row r="54" spans="1:9" x14ac:dyDescent="0.25">
      <c r="A54" s="445"/>
      <c r="B54" s="245"/>
      <c r="C54" s="245"/>
      <c r="D54" s="245"/>
      <c r="E54" s="245"/>
      <c r="F54" s="245"/>
      <c r="G54" s="245"/>
      <c r="H54" s="246"/>
      <c r="I54" s="28"/>
    </row>
    <row r="55" spans="1:9" x14ac:dyDescent="0.25">
      <c r="A55" s="445"/>
      <c r="B55" s="245"/>
      <c r="C55" s="245"/>
      <c r="D55" s="245"/>
      <c r="E55" s="245"/>
      <c r="F55" s="245"/>
      <c r="G55" s="245"/>
      <c r="H55" s="246"/>
      <c r="I55" s="28"/>
    </row>
    <row r="56" spans="1:9" x14ac:dyDescent="0.25">
      <c r="A56" s="445"/>
      <c r="B56" s="245"/>
      <c r="C56" s="245"/>
      <c r="D56" s="245"/>
      <c r="E56" s="245"/>
      <c r="F56" s="245"/>
      <c r="G56" s="245"/>
      <c r="H56" s="246"/>
      <c r="I56" s="28"/>
    </row>
    <row r="57" spans="1:9" x14ac:dyDescent="0.25">
      <c r="A57" s="445"/>
      <c r="B57" s="245"/>
      <c r="C57" s="245"/>
      <c r="D57" s="245"/>
      <c r="E57" s="245"/>
      <c r="F57" s="245"/>
      <c r="G57" s="245"/>
      <c r="H57" s="246"/>
      <c r="I57" s="28"/>
    </row>
    <row r="58" spans="1:9" x14ac:dyDescent="0.25">
      <c r="A58" s="445"/>
      <c r="B58" s="245"/>
      <c r="C58" s="245"/>
      <c r="D58" s="245"/>
      <c r="E58" s="245"/>
      <c r="F58" s="245"/>
      <c r="G58" s="245"/>
      <c r="H58" s="246"/>
      <c r="I58" s="28"/>
    </row>
    <row r="59" spans="1:9" x14ac:dyDescent="0.25">
      <c r="A59" s="445"/>
      <c r="B59" s="245"/>
      <c r="C59" s="245"/>
      <c r="D59" s="245"/>
      <c r="E59" s="245"/>
      <c r="F59" s="245"/>
      <c r="G59" s="245"/>
      <c r="H59" s="246"/>
      <c r="I59" s="28"/>
    </row>
    <row r="60" spans="1:9" x14ac:dyDescent="0.25">
      <c r="A60" s="445"/>
      <c r="B60" s="245"/>
      <c r="C60" s="245"/>
      <c r="D60" s="245"/>
      <c r="E60" s="245"/>
      <c r="F60" s="245"/>
      <c r="G60" s="245"/>
      <c r="H60" s="246"/>
      <c r="I60" s="28"/>
    </row>
    <row r="61" spans="1:9" x14ac:dyDescent="0.25">
      <c r="A61" s="445"/>
      <c r="B61" s="245"/>
      <c r="C61" s="245"/>
      <c r="D61" s="245"/>
      <c r="E61" s="245"/>
      <c r="F61" s="245"/>
      <c r="G61" s="245"/>
      <c r="H61" s="246"/>
      <c r="I61" s="28"/>
    </row>
    <row r="62" spans="1:9" x14ac:dyDescent="0.25">
      <c r="A62" s="445"/>
      <c r="B62" s="245"/>
      <c r="C62" s="245"/>
      <c r="D62" s="245"/>
      <c r="E62" s="245"/>
      <c r="F62" s="245"/>
      <c r="G62" s="245"/>
      <c r="H62" s="246"/>
      <c r="I62" s="28"/>
    </row>
    <row r="63" spans="1:9" x14ac:dyDescent="0.25">
      <c r="A63" s="445"/>
      <c r="B63" s="245"/>
      <c r="C63" s="245"/>
      <c r="D63" s="245"/>
      <c r="E63" s="245"/>
      <c r="F63" s="245"/>
      <c r="G63" s="245"/>
      <c r="H63" s="246"/>
      <c r="I63" s="28"/>
    </row>
    <row r="64" spans="1:9" x14ac:dyDescent="0.25">
      <c r="A64" s="445"/>
      <c r="B64" s="245"/>
      <c r="C64" s="245"/>
      <c r="D64" s="245"/>
      <c r="E64" s="245"/>
      <c r="F64" s="245"/>
      <c r="G64" s="245"/>
      <c r="H64" s="246"/>
      <c r="I64" s="28"/>
    </row>
    <row r="65" spans="1:9" x14ac:dyDescent="0.25">
      <c r="A65" s="445"/>
      <c r="B65" s="245"/>
      <c r="C65" s="245"/>
      <c r="D65" s="245"/>
      <c r="E65" s="245"/>
      <c r="F65" s="245"/>
      <c r="G65" s="245"/>
      <c r="H65" s="246"/>
      <c r="I65" s="28"/>
    </row>
    <row r="66" spans="1:9" x14ac:dyDescent="0.25">
      <c r="A66" s="445"/>
      <c r="B66" s="245"/>
      <c r="C66" s="245"/>
      <c r="D66" s="245"/>
      <c r="E66" s="245"/>
      <c r="F66" s="245"/>
      <c r="G66" s="245"/>
      <c r="H66" s="246"/>
      <c r="I66" s="28"/>
    </row>
    <row r="67" spans="1:9" x14ac:dyDescent="0.25">
      <c r="A67" s="445"/>
      <c r="B67" s="245"/>
      <c r="C67" s="245"/>
      <c r="D67" s="245"/>
      <c r="E67" s="245"/>
      <c r="F67" s="245"/>
      <c r="G67" s="245"/>
      <c r="H67" s="246"/>
      <c r="I67" s="28"/>
    </row>
    <row r="68" spans="1:9" x14ac:dyDescent="0.25">
      <c r="A68" s="445"/>
      <c r="B68" s="245"/>
      <c r="C68" s="245"/>
      <c r="D68" s="245"/>
      <c r="E68" s="245"/>
      <c r="F68" s="245"/>
      <c r="G68" s="245"/>
      <c r="H68" s="246"/>
      <c r="I68" s="28"/>
    </row>
    <row r="69" spans="1:9" x14ac:dyDescent="0.25">
      <c r="A69" s="445"/>
      <c r="B69" s="245"/>
      <c r="C69" s="245"/>
      <c r="D69" s="245"/>
      <c r="E69" s="245"/>
      <c r="F69" s="245"/>
      <c r="G69" s="245"/>
      <c r="H69" s="246"/>
      <c r="I69" s="28"/>
    </row>
    <row r="70" spans="1:9" x14ac:dyDescent="0.25">
      <c r="A70" s="445"/>
      <c r="B70" s="245"/>
      <c r="C70" s="245"/>
      <c r="D70" s="245"/>
      <c r="E70" s="245"/>
      <c r="F70" s="245"/>
      <c r="G70" s="245"/>
      <c r="H70" s="246"/>
      <c r="I70" s="28"/>
    </row>
    <row r="71" spans="1:9" x14ac:dyDescent="0.25">
      <c r="A71" s="445"/>
      <c r="B71" s="245"/>
      <c r="C71" s="245"/>
      <c r="D71" s="245"/>
      <c r="E71" s="245"/>
      <c r="F71" s="245"/>
      <c r="G71" s="245"/>
      <c r="H71" s="246"/>
      <c r="I71" s="28"/>
    </row>
    <row r="72" spans="1:9" x14ac:dyDescent="0.25">
      <c r="A72" s="445"/>
      <c r="B72" s="245"/>
      <c r="C72" s="245"/>
      <c r="D72" s="245"/>
      <c r="E72" s="245"/>
      <c r="F72" s="245"/>
      <c r="G72" s="245"/>
      <c r="H72" s="246"/>
      <c r="I72" s="28"/>
    </row>
    <row r="73" spans="1:9" x14ac:dyDescent="0.25">
      <c r="A73" s="445"/>
      <c r="B73" s="245"/>
      <c r="C73" s="245"/>
      <c r="D73" s="245"/>
      <c r="E73" s="245"/>
      <c r="F73" s="245"/>
      <c r="G73" s="245"/>
      <c r="H73" s="246"/>
      <c r="I73" s="28"/>
    </row>
    <row r="74" spans="1:9" x14ac:dyDescent="0.25">
      <c r="A74" s="445"/>
      <c r="B74" s="245"/>
      <c r="C74" s="245"/>
      <c r="D74" s="245"/>
      <c r="E74" s="245"/>
      <c r="F74" s="245"/>
      <c r="G74" s="245"/>
      <c r="H74" s="246"/>
      <c r="I74" s="28"/>
    </row>
    <row r="75" spans="1:9" x14ac:dyDescent="0.25">
      <c r="A75" s="445"/>
      <c r="B75" s="245"/>
      <c r="C75" s="245"/>
      <c r="D75" s="245"/>
      <c r="E75" s="245"/>
      <c r="F75" s="245"/>
      <c r="G75" s="245"/>
      <c r="H75" s="246"/>
      <c r="I75" s="28"/>
    </row>
    <row r="76" spans="1:9" x14ac:dyDescent="0.25">
      <c r="A76" s="445"/>
      <c r="B76" s="245"/>
      <c r="C76" s="245"/>
      <c r="D76" s="245"/>
      <c r="E76" s="245"/>
      <c r="F76" s="245"/>
      <c r="G76" s="245"/>
      <c r="H76" s="246"/>
      <c r="I76" s="28"/>
    </row>
    <row r="77" spans="1:9" x14ac:dyDescent="0.25">
      <c r="A77" s="445"/>
      <c r="B77" s="245"/>
      <c r="C77" s="245"/>
      <c r="D77" s="245"/>
      <c r="E77" s="245"/>
      <c r="F77" s="245"/>
      <c r="G77" s="245"/>
      <c r="H77" s="246"/>
      <c r="I77" s="28"/>
    </row>
    <row r="78" spans="1:9" x14ac:dyDescent="0.25">
      <c r="A78" s="445"/>
      <c r="B78" s="245"/>
      <c r="C78" s="245"/>
      <c r="D78" s="245"/>
      <c r="E78" s="245"/>
      <c r="F78" s="245"/>
      <c r="G78" s="245"/>
      <c r="H78" s="246"/>
      <c r="I78" s="28"/>
    </row>
    <row r="79" spans="1:9" x14ac:dyDescent="0.25">
      <c r="A79" s="445"/>
      <c r="B79" s="245"/>
      <c r="C79" s="245"/>
      <c r="D79" s="245"/>
      <c r="E79" s="245"/>
      <c r="F79" s="245"/>
      <c r="G79" s="245"/>
      <c r="H79" s="246"/>
      <c r="I79" s="28"/>
    </row>
    <row r="80" spans="1:9" x14ac:dyDescent="0.25">
      <c r="A80" s="445"/>
      <c r="B80" s="245"/>
      <c r="C80" s="245"/>
      <c r="D80" s="245"/>
      <c r="E80" s="245"/>
      <c r="F80" s="245"/>
      <c r="G80" s="245"/>
      <c r="H80" s="246"/>
      <c r="I80" s="28"/>
    </row>
    <row r="81" spans="1:9" x14ac:dyDescent="0.25">
      <c r="A81" s="445"/>
      <c r="B81" s="245"/>
      <c r="C81" s="245"/>
      <c r="D81" s="245"/>
      <c r="E81" s="245"/>
      <c r="F81" s="245"/>
      <c r="G81" s="245"/>
      <c r="H81" s="246"/>
      <c r="I81" s="28"/>
    </row>
    <row r="82" spans="1:9" x14ac:dyDescent="0.25">
      <c r="A82" s="445"/>
      <c r="B82" s="245"/>
      <c r="C82" s="245"/>
      <c r="D82" s="245"/>
      <c r="E82" s="245"/>
      <c r="F82" s="245"/>
      <c r="G82" s="245"/>
      <c r="H82" s="246"/>
      <c r="I82" s="28"/>
    </row>
    <row r="83" spans="1:9" x14ac:dyDescent="0.25">
      <c r="A83" s="445"/>
      <c r="B83" s="245"/>
      <c r="C83" s="245"/>
      <c r="D83" s="245"/>
      <c r="E83" s="245"/>
      <c r="F83" s="245"/>
      <c r="G83" s="245"/>
      <c r="H83" s="246"/>
      <c r="I83" s="28"/>
    </row>
    <row r="84" spans="1:9" x14ac:dyDescent="0.25">
      <c r="A84" s="445"/>
      <c r="B84" s="245"/>
      <c r="C84" s="245"/>
      <c r="D84" s="245"/>
      <c r="E84" s="245"/>
      <c r="F84" s="245"/>
      <c r="G84" s="245"/>
      <c r="H84" s="246"/>
      <c r="I84" s="28"/>
    </row>
    <row r="85" spans="1:9" x14ac:dyDescent="0.25">
      <c r="A85" s="445"/>
      <c r="B85" s="245"/>
      <c r="C85" s="245"/>
      <c r="D85" s="245"/>
      <c r="E85" s="245"/>
      <c r="F85" s="245"/>
      <c r="G85" s="245"/>
      <c r="H85" s="246"/>
      <c r="I85" s="28"/>
    </row>
    <row r="86" spans="1:9" x14ac:dyDescent="0.25">
      <c r="A86" s="445"/>
      <c r="B86" s="245"/>
      <c r="C86" s="245"/>
      <c r="D86" s="245"/>
      <c r="E86" s="245"/>
      <c r="F86" s="245"/>
      <c r="G86" s="245"/>
      <c r="H86" s="246"/>
      <c r="I86" s="28"/>
    </row>
    <row r="87" spans="1:9" x14ac:dyDescent="0.25">
      <c r="A87" s="445"/>
      <c r="B87" s="245"/>
      <c r="C87" s="245"/>
      <c r="D87" s="245"/>
      <c r="E87" s="245"/>
      <c r="F87" s="245"/>
      <c r="G87" s="245"/>
      <c r="H87" s="246"/>
      <c r="I87" s="28"/>
    </row>
    <row r="88" spans="1:9" x14ac:dyDescent="0.25">
      <c r="A88" s="445"/>
      <c r="B88" s="245"/>
      <c r="C88" s="245"/>
      <c r="D88" s="245"/>
      <c r="E88" s="245"/>
      <c r="F88" s="245"/>
      <c r="G88" s="245"/>
      <c r="H88" s="246"/>
      <c r="I88" s="28"/>
    </row>
    <row r="89" spans="1:9" x14ac:dyDescent="0.25">
      <c r="A89" s="445"/>
      <c r="B89" s="245"/>
      <c r="C89" s="245"/>
      <c r="D89" s="245"/>
      <c r="E89" s="245"/>
      <c r="F89" s="245"/>
      <c r="G89" s="245"/>
      <c r="H89" s="246"/>
      <c r="I89" s="28"/>
    </row>
    <row r="90" spans="1:9" x14ac:dyDescent="0.25">
      <c r="A90" s="445"/>
      <c r="B90" s="245"/>
      <c r="C90" s="245"/>
      <c r="D90" s="245"/>
      <c r="E90" s="245"/>
      <c r="F90" s="245"/>
      <c r="G90" s="245"/>
      <c r="H90" s="246"/>
      <c r="I90" s="28"/>
    </row>
    <row r="91" spans="1:9" x14ac:dyDescent="0.25">
      <c r="A91" s="445"/>
      <c r="B91" s="245"/>
      <c r="C91" s="245"/>
      <c r="D91" s="245"/>
      <c r="E91" s="245"/>
      <c r="F91" s="245"/>
      <c r="G91" s="245"/>
      <c r="H91" s="246"/>
      <c r="I91" s="28"/>
    </row>
    <row r="92" spans="1:9" x14ac:dyDescent="0.25">
      <c r="A92" s="445"/>
      <c r="B92" s="245"/>
      <c r="C92" s="245"/>
      <c r="D92" s="245"/>
      <c r="E92" s="245"/>
      <c r="F92" s="245"/>
      <c r="G92" s="245"/>
      <c r="H92" s="246"/>
      <c r="I92" s="28"/>
    </row>
    <row r="93" spans="1:9" x14ac:dyDescent="0.25">
      <c r="A93" s="45"/>
      <c r="B93" s="46"/>
      <c r="C93" s="46"/>
      <c r="D93" s="46"/>
      <c r="E93" s="46"/>
      <c r="F93" s="46"/>
      <c r="G93" s="46"/>
      <c r="H93" s="169" t="s">
        <v>55</v>
      </c>
      <c r="I93" s="28"/>
    </row>
  </sheetData>
  <sheetProtection algorithmName="SHA-512" hashValue="I6IkV+PiVqmGnRW0ZmosF/30k+hVyDeq1ctA/FChQtTyxT3YAXTcWsWGPvZaoIdB0SpsE69WibrifZcK+UVm2A==" saltValue="wNfoDL3Ypsm88UPS5CIzRw==" spinCount="100000" sheet="1" objects="1" scenarios="1" selectLockedCells="1"/>
  <mergeCells count="58">
    <mergeCell ref="A42:H42"/>
    <mergeCell ref="A44:H44"/>
    <mergeCell ref="A45:H92"/>
    <mergeCell ref="A36:D36"/>
    <mergeCell ref="E36:F36"/>
    <mergeCell ref="G36:H36"/>
    <mergeCell ref="A37:F37"/>
    <mergeCell ref="G37:H37"/>
    <mergeCell ref="A38:H38"/>
    <mergeCell ref="A33:D33"/>
    <mergeCell ref="G33:H33"/>
    <mergeCell ref="A34:F34"/>
    <mergeCell ref="G34:H34"/>
    <mergeCell ref="A35:D35"/>
    <mergeCell ref="E35:F35"/>
    <mergeCell ref="G35:H35"/>
    <mergeCell ref="A26:D26"/>
    <mergeCell ref="G26:H26"/>
    <mergeCell ref="A27:D27"/>
    <mergeCell ref="G27:H32"/>
    <mergeCell ref="A28:D28"/>
    <mergeCell ref="A29:D29"/>
    <mergeCell ref="A30:C30"/>
    <mergeCell ref="A31:D31"/>
    <mergeCell ref="A32:D32"/>
    <mergeCell ref="A25:H25"/>
    <mergeCell ref="A16:D16"/>
    <mergeCell ref="E16:H16"/>
    <mergeCell ref="A17:D17"/>
    <mergeCell ref="E17:H17"/>
    <mergeCell ref="A19:H19"/>
    <mergeCell ref="A20:D20"/>
    <mergeCell ref="E20:H20"/>
    <mergeCell ref="A21:D21"/>
    <mergeCell ref="E21:H21"/>
    <mergeCell ref="A22:D22"/>
    <mergeCell ref="A23:D23"/>
    <mergeCell ref="E23:H23"/>
    <mergeCell ref="A15:D15"/>
    <mergeCell ref="E15:H15"/>
    <mergeCell ref="A7:H7"/>
    <mergeCell ref="A8:D8"/>
    <mergeCell ref="E8:H8"/>
    <mergeCell ref="A9:D9"/>
    <mergeCell ref="E9:H9"/>
    <mergeCell ref="A10:D10"/>
    <mergeCell ref="E10:H10"/>
    <mergeCell ref="A11:D11"/>
    <mergeCell ref="E11:H11"/>
    <mergeCell ref="A12:D12"/>
    <mergeCell ref="E12:H12"/>
    <mergeCell ref="A14:H14"/>
    <mergeCell ref="B2:G2"/>
    <mergeCell ref="A3:H3"/>
    <mergeCell ref="A5:B5"/>
    <mergeCell ref="C5:G5"/>
    <mergeCell ref="J5:P6"/>
    <mergeCell ref="G6:H6"/>
  </mergeCells>
  <pageMargins left="0.7" right="0.7" top="0.78740157499999996" bottom="0.78740157499999996" header="0.3" footer="0.3"/>
  <pageSetup paperSize="9" scale="97" orientation="portrait" r:id="rId1"/>
  <rowBreaks count="1" manualBreakCount="1">
    <brk id="43"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view="pageBreakPreview" topLeftCell="A40" zoomScaleNormal="100" zoomScaleSheetLayoutView="100" zoomScalePageLayoutView="85" workbookViewId="0">
      <selection activeCell="E8" sqref="E8:H8"/>
    </sheetView>
  </sheetViews>
  <sheetFormatPr baseColWidth="10" defaultRowHeight="15" x14ac:dyDescent="0.25"/>
  <cols>
    <col min="1" max="3" width="10.85546875" customWidth="1"/>
    <col min="4" max="4" width="10.140625" customWidth="1"/>
    <col min="5" max="5" width="9.85546875" customWidth="1"/>
    <col min="6" max="6" width="12.7109375" customWidth="1"/>
    <col min="7" max="8" width="10.85546875" customWidth="1"/>
    <col min="9" max="9" width="2.5703125" style="6" customWidth="1"/>
  </cols>
  <sheetData>
    <row r="1" spans="1:16" ht="14.25" x14ac:dyDescent="0.25">
      <c r="A1" s="20"/>
      <c r="B1" s="1"/>
      <c r="C1" s="1"/>
      <c r="D1" s="1"/>
      <c r="E1" s="1"/>
      <c r="F1" s="1"/>
      <c r="G1" s="1"/>
      <c r="H1" s="22" t="s">
        <v>263</v>
      </c>
      <c r="I1" s="10"/>
    </row>
    <row r="2" spans="1:16" ht="19.149999999999999" x14ac:dyDescent="0.35">
      <c r="A2" s="18"/>
      <c r="B2" s="452" t="s">
        <v>166</v>
      </c>
      <c r="C2" s="452"/>
      <c r="D2" s="452"/>
      <c r="E2" s="452"/>
      <c r="F2" s="452"/>
      <c r="G2" s="268"/>
      <c r="H2" s="3"/>
    </row>
    <row r="3" spans="1:16" x14ac:dyDescent="0.25">
      <c r="A3" s="453" t="s">
        <v>288</v>
      </c>
      <c r="B3" s="268"/>
      <c r="C3" s="268"/>
      <c r="D3" s="268"/>
      <c r="E3" s="268"/>
      <c r="F3" s="268"/>
      <c r="G3" s="268"/>
      <c r="H3" s="279"/>
      <c r="I3" s="11"/>
    </row>
    <row r="4" spans="1:16" ht="7.5" customHeight="1" x14ac:dyDescent="0.25">
      <c r="A4" s="18"/>
      <c r="B4" s="2"/>
      <c r="C4" s="2"/>
      <c r="D4" s="2"/>
      <c r="E4" s="2"/>
      <c r="F4" s="2"/>
      <c r="G4" s="2"/>
      <c r="H4" s="3"/>
    </row>
    <row r="5" spans="1:16" x14ac:dyDescent="0.25">
      <c r="A5" s="454" t="s">
        <v>88</v>
      </c>
      <c r="B5" s="268"/>
      <c r="C5" s="455">
        <f>Antrag!A19</f>
        <v>0</v>
      </c>
      <c r="D5" s="456"/>
      <c r="E5" s="456"/>
      <c r="F5" s="456"/>
      <c r="G5" s="456"/>
      <c r="H5" s="3"/>
      <c r="J5" s="457"/>
      <c r="K5" s="458"/>
      <c r="L5" s="458"/>
      <c r="M5" s="458"/>
      <c r="N5" s="458"/>
      <c r="O5" s="458"/>
      <c r="P5" s="458"/>
    </row>
    <row r="6" spans="1:16" ht="11.25" customHeight="1" x14ac:dyDescent="0.25">
      <c r="A6" s="18"/>
      <c r="B6" s="2"/>
      <c r="C6" s="2"/>
      <c r="D6" s="2"/>
      <c r="E6" s="2"/>
      <c r="F6" s="2"/>
      <c r="G6" s="459" t="s">
        <v>265</v>
      </c>
      <c r="H6" s="316"/>
      <c r="J6" s="458"/>
      <c r="K6" s="458"/>
      <c r="L6" s="458"/>
      <c r="M6" s="458"/>
      <c r="N6" s="458"/>
      <c r="O6" s="458"/>
      <c r="P6" s="458"/>
    </row>
    <row r="7" spans="1:16" ht="14.25" x14ac:dyDescent="0.25">
      <c r="A7" s="463" t="s">
        <v>167</v>
      </c>
      <c r="B7" s="463"/>
      <c r="C7" s="463"/>
      <c r="D7" s="463"/>
      <c r="E7" s="463"/>
      <c r="F7" s="463"/>
      <c r="G7" s="463"/>
      <c r="H7" s="463"/>
      <c r="I7" s="12"/>
    </row>
    <row r="8" spans="1:16" ht="14.25" x14ac:dyDescent="0.25">
      <c r="A8" s="464" t="s">
        <v>18</v>
      </c>
      <c r="B8" s="366"/>
      <c r="C8" s="366"/>
      <c r="D8" s="366"/>
      <c r="E8" s="432"/>
      <c r="F8" s="432"/>
      <c r="G8" s="432"/>
      <c r="H8" s="432"/>
      <c r="I8" s="5"/>
      <c r="J8" s="8"/>
      <c r="L8" s="7"/>
    </row>
    <row r="9" spans="1:16" ht="14.25" x14ac:dyDescent="0.25">
      <c r="A9" s="464" t="s">
        <v>168</v>
      </c>
      <c r="B9" s="366"/>
      <c r="C9" s="366"/>
      <c r="D9" s="366"/>
      <c r="E9" s="433"/>
      <c r="F9" s="433"/>
      <c r="G9" s="433"/>
      <c r="H9" s="433"/>
      <c r="I9" s="5"/>
    </row>
    <row r="10" spans="1:16" ht="16.350000000000001" x14ac:dyDescent="0.25">
      <c r="A10" s="464" t="s">
        <v>169</v>
      </c>
      <c r="B10" s="366"/>
      <c r="C10" s="366"/>
      <c r="D10" s="366"/>
      <c r="E10" s="432"/>
      <c r="F10" s="432"/>
      <c r="G10" s="432"/>
      <c r="H10" s="432"/>
      <c r="I10" s="5"/>
    </row>
    <row r="11" spans="1:16" ht="14.25" x14ac:dyDescent="0.25">
      <c r="A11" s="464" t="s">
        <v>170</v>
      </c>
      <c r="B11" s="366"/>
      <c r="C11" s="366"/>
      <c r="D11" s="366"/>
      <c r="E11" s="434"/>
      <c r="F11" s="434"/>
      <c r="G11" s="434"/>
      <c r="H11" s="434"/>
      <c r="I11" s="5"/>
    </row>
    <row r="12" spans="1:16" ht="32.25" customHeight="1" x14ac:dyDescent="0.25">
      <c r="A12" s="465" t="s">
        <v>171</v>
      </c>
      <c r="B12" s="466"/>
      <c r="C12" s="466"/>
      <c r="D12" s="466"/>
      <c r="E12" s="432"/>
      <c r="F12" s="432"/>
      <c r="G12" s="432"/>
      <c r="H12" s="432"/>
      <c r="I12" s="5"/>
    </row>
    <row r="13" spans="1:16" ht="7.5" customHeight="1" x14ac:dyDescent="0.25">
      <c r="A13" s="18"/>
      <c r="B13" s="2"/>
      <c r="C13" s="2"/>
      <c r="D13" s="2"/>
      <c r="E13" s="2"/>
      <c r="F13" s="2"/>
      <c r="G13" s="2"/>
      <c r="H13" s="3"/>
    </row>
    <row r="14" spans="1:16" ht="14.25" x14ac:dyDescent="0.25">
      <c r="A14" s="467" t="s">
        <v>175</v>
      </c>
      <c r="B14" s="468"/>
      <c r="C14" s="468"/>
      <c r="D14" s="468"/>
      <c r="E14" s="468"/>
      <c r="F14" s="468"/>
      <c r="G14" s="468"/>
      <c r="H14" s="469"/>
      <c r="I14" s="13"/>
    </row>
    <row r="15" spans="1:16" x14ac:dyDescent="0.25">
      <c r="A15" s="460" t="s">
        <v>173</v>
      </c>
      <c r="B15" s="461"/>
      <c r="C15" s="461"/>
      <c r="D15" s="462"/>
      <c r="E15" s="436">
        <v>40</v>
      </c>
      <c r="F15" s="436"/>
      <c r="G15" s="436"/>
      <c r="H15" s="436"/>
      <c r="I15" s="5"/>
    </row>
    <row r="16" spans="1:16" x14ac:dyDescent="0.25">
      <c r="A16" s="460" t="s">
        <v>172</v>
      </c>
      <c r="B16" s="461"/>
      <c r="C16" s="461"/>
      <c r="D16" s="462"/>
      <c r="E16" s="433"/>
      <c r="F16" s="433"/>
      <c r="G16" s="433"/>
      <c r="H16" s="433"/>
      <c r="I16" s="5"/>
    </row>
    <row r="17" spans="1:12" ht="17.25" x14ac:dyDescent="0.25">
      <c r="A17" s="460" t="s">
        <v>174</v>
      </c>
      <c r="B17" s="461"/>
      <c r="C17" s="461"/>
      <c r="D17" s="462"/>
      <c r="E17" s="432"/>
      <c r="F17" s="432"/>
      <c r="G17" s="432"/>
      <c r="H17" s="432"/>
      <c r="I17" s="5"/>
    </row>
    <row r="18" spans="1:12" ht="7.5" customHeight="1" x14ac:dyDescent="0.25">
      <c r="A18" s="18"/>
      <c r="B18" s="2"/>
      <c r="C18" s="2"/>
      <c r="D18" s="2"/>
      <c r="E18" s="2"/>
      <c r="F18" s="2"/>
      <c r="G18" s="2"/>
      <c r="H18" s="3"/>
    </row>
    <row r="19" spans="1:12" ht="14.25" x14ac:dyDescent="0.25">
      <c r="A19" s="467" t="s">
        <v>176</v>
      </c>
      <c r="B19" s="468"/>
      <c r="C19" s="468"/>
      <c r="D19" s="468"/>
      <c r="E19" s="468"/>
      <c r="F19" s="468"/>
      <c r="G19" s="468"/>
      <c r="H19" s="469"/>
      <c r="I19" s="13"/>
    </row>
    <row r="20" spans="1:12" ht="17.25" x14ac:dyDescent="0.25">
      <c r="A20" s="464" t="s">
        <v>177</v>
      </c>
      <c r="B20" s="366"/>
      <c r="C20" s="366"/>
      <c r="D20" s="366"/>
      <c r="E20" s="432"/>
      <c r="F20" s="432"/>
      <c r="G20" s="432"/>
      <c r="H20" s="432"/>
      <c r="I20" s="5"/>
      <c r="J20" s="8"/>
    </row>
    <row r="21" spans="1:12" x14ac:dyDescent="0.25">
      <c r="A21" s="460" t="s">
        <v>173</v>
      </c>
      <c r="B21" s="461"/>
      <c r="C21" s="461"/>
      <c r="D21" s="462"/>
      <c r="E21" s="436"/>
      <c r="F21" s="436"/>
      <c r="G21" s="436"/>
      <c r="H21" s="436"/>
      <c r="I21" s="5"/>
    </row>
    <row r="22" spans="1:12" ht="14.25" x14ac:dyDescent="0.25">
      <c r="A22" s="460" t="s">
        <v>178</v>
      </c>
      <c r="B22" s="461"/>
      <c r="C22" s="461"/>
      <c r="D22" s="462"/>
      <c r="E22" s="25" t="s">
        <v>25</v>
      </c>
      <c r="F22" s="77"/>
      <c r="G22" s="25" t="s">
        <v>26</v>
      </c>
      <c r="H22" s="77"/>
      <c r="I22" s="14"/>
      <c r="J22" s="8"/>
    </row>
    <row r="23" spans="1:12" x14ac:dyDescent="0.25">
      <c r="A23" s="460" t="s">
        <v>179</v>
      </c>
      <c r="B23" s="461"/>
      <c r="C23" s="461"/>
      <c r="D23" s="462"/>
      <c r="E23" s="470"/>
      <c r="F23" s="470"/>
      <c r="G23" s="470"/>
      <c r="H23" s="470"/>
      <c r="I23" s="5"/>
    </row>
    <row r="24" spans="1:12" ht="7.5" customHeight="1" x14ac:dyDescent="0.25">
      <c r="A24" s="18"/>
      <c r="B24" s="2"/>
      <c r="C24" s="2"/>
      <c r="D24" s="2"/>
      <c r="E24" s="2"/>
      <c r="F24" s="2"/>
      <c r="G24" s="2"/>
      <c r="H24" s="3"/>
    </row>
    <row r="25" spans="1:12" ht="14.25" x14ac:dyDescent="0.25">
      <c r="A25" s="463" t="s">
        <v>180</v>
      </c>
      <c r="B25" s="463"/>
      <c r="C25" s="463"/>
      <c r="D25" s="463"/>
      <c r="E25" s="463"/>
      <c r="F25" s="463"/>
      <c r="G25" s="463"/>
      <c r="H25" s="463"/>
      <c r="I25" s="13"/>
    </row>
    <row r="26" spans="1:12" s="9" customFormat="1" ht="32.25" customHeight="1" x14ac:dyDescent="0.25">
      <c r="A26" s="471"/>
      <c r="B26" s="471"/>
      <c r="C26" s="471"/>
      <c r="D26" s="471"/>
      <c r="E26" s="23" t="s">
        <v>182</v>
      </c>
      <c r="F26" s="23" t="s">
        <v>183</v>
      </c>
      <c r="G26" s="472" t="s">
        <v>181</v>
      </c>
      <c r="H26" s="472"/>
      <c r="I26" s="15"/>
    </row>
    <row r="27" spans="1:12" x14ac:dyDescent="0.25">
      <c r="A27" s="473" t="s">
        <v>184</v>
      </c>
      <c r="B27" s="473"/>
      <c r="C27" s="473"/>
      <c r="D27" s="473"/>
      <c r="E27" s="57"/>
      <c r="F27" s="57"/>
      <c r="G27" s="440" t="s">
        <v>297</v>
      </c>
      <c r="H27" s="440"/>
      <c r="I27" s="11"/>
      <c r="J27" s="24"/>
      <c r="K27" s="24"/>
      <c r="L27" s="24"/>
    </row>
    <row r="28" spans="1:12" x14ac:dyDescent="0.25">
      <c r="A28" s="473" t="s">
        <v>185</v>
      </c>
      <c r="B28" s="473"/>
      <c r="C28" s="473"/>
      <c r="D28" s="473"/>
      <c r="E28" s="62"/>
      <c r="F28" s="62"/>
      <c r="G28" s="440"/>
      <c r="H28" s="440"/>
      <c r="I28" s="11"/>
      <c r="J28" s="24"/>
      <c r="K28" s="24"/>
      <c r="L28" s="24"/>
    </row>
    <row r="29" spans="1:12" x14ac:dyDescent="0.25">
      <c r="A29" s="473" t="s">
        <v>186</v>
      </c>
      <c r="B29" s="473"/>
      <c r="C29" s="473"/>
      <c r="D29" s="473"/>
      <c r="E29" s="56"/>
      <c r="F29" s="56"/>
      <c r="G29" s="440"/>
      <c r="H29" s="440"/>
      <c r="I29" s="11"/>
      <c r="J29" s="24"/>
      <c r="K29" s="24"/>
      <c r="L29" s="24"/>
    </row>
    <row r="30" spans="1:12" x14ac:dyDescent="0.25">
      <c r="A30" s="473" t="s">
        <v>187</v>
      </c>
      <c r="B30" s="473"/>
      <c r="C30" s="473"/>
      <c r="D30" s="16" t="s">
        <v>188</v>
      </c>
      <c r="E30" s="56"/>
      <c r="F30" s="56"/>
      <c r="G30" s="440"/>
      <c r="H30" s="440"/>
      <c r="I30" s="11"/>
      <c r="J30" s="24"/>
      <c r="K30" s="24"/>
      <c r="L30" s="24"/>
    </row>
    <row r="31" spans="1:12" x14ac:dyDescent="0.25">
      <c r="A31" s="473" t="s">
        <v>189</v>
      </c>
      <c r="B31" s="473"/>
      <c r="C31" s="473"/>
      <c r="D31" s="473"/>
      <c r="E31" s="56"/>
      <c r="F31" s="56"/>
      <c r="G31" s="440"/>
      <c r="H31" s="440"/>
      <c r="I31" s="11"/>
      <c r="J31" s="24"/>
      <c r="K31" s="24"/>
      <c r="L31" s="24"/>
    </row>
    <row r="32" spans="1:12" x14ac:dyDescent="0.25">
      <c r="A32" s="473" t="s">
        <v>190</v>
      </c>
      <c r="B32" s="473"/>
      <c r="C32" s="473"/>
      <c r="D32" s="473"/>
      <c r="E32" s="56"/>
      <c r="F32" s="56"/>
      <c r="G32" s="440"/>
      <c r="H32" s="440"/>
      <c r="I32" s="11"/>
      <c r="J32" s="24"/>
      <c r="K32" s="24"/>
      <c r="L32" s="24"/>
    </row>
    <row r="33" spans="1:11" x14ac:dyDescent="0.25">
      <c r="A33" s="474" t="s">
        <v>191</v>
      </c>
      <c r="B33" s="461"/>
      <c r="C33" s="461"/>
      <c r="D33" s="462"/>
      <c r="E33" s="185">
        <f>((E29*12/40*E15)+(E30*12/40*E15)+(E31/40*E15)+E32)</f>
        <v>0</v>
      </c>
      <c r="F33" s="175">
        <f>((F29+F30)*12)+F31+F32</f>
        <v>0</v>
      </c>
      <c r="G33" s="475">
        <f>IF(F33&gt;E33,E33,F33)</f>
        <v>0</v>
      </c>
      <c r="H33" s="475"/>
      <c r="I33" s="11"/>
      <c r="J33" s="8"/>
      <c r="K33" s="17"/>
    </row>
    <row r="34" spans="1:11" x14ac:dyDescent="0.25">
      <c r="A34" s="476" t="s">
        <v>192</v>
      </c>
      <c r="B34" s="476"/>
      <c r="C34" s="476"/>
      <c r="D34" s="476"/>
      <c r="E34" s="476"/>
      <c r="F34" s="476"/>
      <c r="G34" s="475">
        <f>(G33/360*(DAYS360(F22,H22,1)+1)/E15*E21)</f>
        <v>0</v>
      </c>
      <c r="H34" s="475"/>
      <c r="I34" s="11"/>
      <c r="J34" s="24"/>
      <c r="K34" s="17"/>
    </row>
    <row r="35" spans="1:11" ht="24" customHeight="1" x14ac:dyDescent="0.25">
      <c r="A35" s="473" t="s">
        <v>193</v>
      </c>
      <c r="B35" s="473"/>
      <c r="C35" s="473"/>
      <c r="D35" s="473"/>
      <c r="E35" s="477" t="s">
        <v>195</v>
      </c>
      <c r="F35" s="477"/>
      <c r="G35" s="475">
        <f>PRODUCT(G34*0.22)</f>
        <v>0</v>
      </c>
      <c r="H35" s="475"/>
      <c r="I35" s="11"/>
      <c r="J35" s="17"/>
      <c r="K35" s="17"/>
    </row>
    <row r="36" spans="1:11" ht="24" customHeight="1" x14ac:dyDescent="0.25">
      <c r="A36" s="473" t="s">
        <v>194</v>
      </c>
      <c r="B36" s="473"/>
      <c r="C36" s="473"/>
      <c r="D36" s="473"/>
      <c r="E36" s="477" t="s">
        <v>196</v>
      </c>
      <c r="F36" s="477"/>
      <c r="G36" s="475">
        <f>PRODUCT(G34*0.02)</f>
        <v>0</v>
      </c>
      <c r="H36" s="475"/>
      <c r="I36" s="11"/>
      <c r="J36" s="17"/>
      <c r="K36" s="17"/>
    </row>
    <row r="37" spans="1:11" x14ac:dyDescent="0.25">
      <c r="A37" s="484" t="s">
        <v>197</v>
      </c>
      <c r="B37" s="484"/>
      <c r="C37" s="484"/>
      <c r="D37" s="484"/>
      <c r="E37" s="484"/>
      <c r="F37" s="484"/>
      <c r="G37" s="485">
        <f>SUM(G34:H36)</f>
        <v>0</v>
      </c>
      <c r="H37" s="485"/>
      <c r="I37" s="11"/>
    </row>
    <row r="38" spans="1:11" ht="15.75" customHeight="1" x14ac:dyDescent="0.25">
      <c r="A38" s="486" t="s">
        <v>198</v>
      </c>
      <c r="B38" s="268"/>
      <c r="C38" s="268"/>
      <c r="D38" s="268"/>
      <c r="E38" s="268"/>
      <c r="F38" s="268"/>
      <c r="G38" s="268"/>
      <c r="H38" s="279"/>
      <c r="I38" s="11"/>
    </row>
    <row r="39" spans="1:11" ht="17.25" x14ac:dyDescent="0.25">
      <c r="A39" s="21" t="s">
        <v>199</v>
      </c>
      <c r="B39" s="2"/>
      <c r="C39" s="2"/>
      <c r="D39" s="2"/>
      <c r="E39" s="2"/>
      <c r="F39" s="2"/>
      <c r="G39" s="2"/>
      <c r="H39" s="3"/>
    </row>
    <row r="40" spans="1:11" ht="17.25" x14ac:dyDescent="0.25">
      <c r="A40" s="21" t="s">
        <v>200</v>
      </c>
      <c r="B40" s="2"/>
      <c r="C40" s="2"/>
      <c r="D40" s="2"/>
      <c r="E40" s="2"/>
      <c r="F40" s="2"/>
      <c r="G40" s="2"/>
      <c r="H40" s="3"/>
    </row>
    <row r="41" spans="1:11" ht="17.25" x14ac:dyDescent="0.25">
      <c r="A41" s="21" t="s">
        <v>201</v>
      </c>
      <c r="B41" s="2"/>
      <c r="C41" s="2"/>
      <c r="D41" s="2"/>
      <c r="E41" s="2"/>
      <c r="F41" s="2"/>
      <c r="G41" s="2"/>
      <c r="H41" s="3"/>
    </row>
    <row r="42" spans="1:11" ht="74.25" customHeight="1" x14ac:dyDescent="0.25">
      <c r="A42" s="478" t="s">
        <v>202</v>
      </c>
      <c r="B42" s="479"/>
      <c r="C42" s="479"/>
      <c r="D42" s="479"/>
      <c r="E42" s="479"/>
      <c r="F42" s="479"/>
      <c r="G42" s="479"/>
      <c r="H42" s="480"/>
    </row>
    <row r="43" spans="1:11" x14ac:dyDescent="0.25">
      <c r="A43" s="19"/>
      <c r="B43" s="4"/>
      <c r="C43" s="4"/>
      <c r="D43" s="4"/>
      <c r="E43" s="4"/>
      <c r="F43" s="4"/>
      <c r="G43" s="4"/>
      <c r="H43" s="184" t="s">
        <v>53</v>
      </c>
    </row>
    <row r="44" spans="1:11" x14ac:dyDescent="0.25">
      <c r="A44" s="481" t="s">
        <v>203</v>
      </c>
      <c r="B44" s="482"/>
      <c r="C44" s="482"/>
      <c r="D44" s="482"/>
      <c r="E44" s="482"/>
      <c r="F44" s="482"/>
      <c r="G44" s="482"/>
      <c r="H44" s="483"/>
    </row>
    <row r="45" spans="1:11" x14ac:dyDescent="0.25">
      <c r="A45" s="445"/>
      <c r="B45" s="245"/>
      <c r="C45" s="245"/>
      <c r="D45" s="245"/>
      <c r="E45" s="245"/>
      <c r="F45" s="245"/>
      <c r="G45" s="245"/>
      <c r="H45" s="246"/>
    </row>
    <row r="46" spans="1:11" x14ac:dyDescent="0.25">
      <c r="A46" s="445"/>
      <c r="B46" s="245"/>
      <c r="C46" s="245"/>
      <c r="D46" s="245"/>
      <c r="E46" s="245"/>
      <c r="F46" s="245"/>
      <c r="G46" s="245"/>
      <c r="H46" s="246"/>
    </row>
    <row r="47" spans="1:11" x14ac:dyDescent="0.25">
      <c r="A47" s="445"/>
      <c r="B47" s="245"/>
      <c r="C47" s="245"/>
      <c r="D47" s="245"/>
      <c r="E47" s="245"/>
      <c r="F47" s="245"/>
      <c r="G47" s="245"/>
      <c r="H47" s="246"/>
    </row>
    <row r="48" spans="1:11" x14ac:dyDescent="0.25">
      <c r="A48" s="445"/>
      <c r="B48" s="245"/>
      <c r="C48" s="245"/>
      <c r="D48" s="245"/>
      <c r="E48" s="245"/>
      <c r="F48" s="245"/>
      <c r="G48" s="245"/>
      <c r="H48" s="246"/>
      <c r="I48"/>
    </row>
    <row r="49" spans="1:9" x14ac:dyDescent="0.25">
      <c r="A49" s="445"/>
      <c r="B49" s="245"/>
      <c r="C49" s="245"/>
      <c r="D49" s="245"/>
      <c r="E49" s="245"/>
      <c r="F49" s="245"/>
      <c r="G49" s="245"/>
      <c r="H49" s="246"/>
      <c r="I49"/>
    </row>
    <row r="50" spans="1:9" x14ac:dyDescent="0.25">
      <c r="A50" s="445"/>
      <c r="B50" s="245"/>
      <c r="C50" s="245"/>
      <c r="D50" s="245"/>
      <c r="E50" s="245"/>
      <c r="F50" s="245"/>
      <c r="G50" s="245"/>
      <c r="H50" s="246"/>
      <c r="I50"/>
    </row>
    <row r="51" spans="1:9" x14ac:dyDescent="0.25">
      <c r="A51" s="445"/>
      <c r="B51" s="245"/>
      <c r="C51" s="245"/>
      <c r="D51" s="245"/>
      <c r="E51" s="245"/>
      <c r="F51" s="245"/>
      <c r="G51" s="245"/>
      <c r="H51" s="246"/>
      <c r="I51"/>
    </row>
    <row r="52" spans="1:9" x14ac:dyDescent="0.25">
      <c r="A52" s="445"/>
      <c r="B52" s="245"/>
      <c r="C52" s="245"/>
      <c r="D52" s="245"/>
      <c r="E52" s="245"/>
      <c r="F52" s="245"/>
      <c r="G52" s="245"/>
      <c r="H52" s="246"/>
      <c r="I52"/>
    </row>
    <row r="53" spans="1:9" x14ac:dyDescent="0.25">
      <c r="A53" s="445"/>
      <c r="B53" s="245"/>
      <c r="C53" s="245"/>
      <c r="D53" s="245"/>
      <c r="E53" s="245"/>
      <c r="F53" s="245"/>
      <c r="G53" s="245"/>
      <c r="H53" s="246"/>
      <c r="I53"/>
    </row>
    <row r="54" spans="1:9" x14ac:dyDescent="0.25">
      <c r="A54" s="445"/>
      <c r="B54" s="245"/>
      <c r="C54" s="245"/>
      <c r="D54" s="245"/>
      <c r="E54" s="245"/>
      <c r="F54" s="245"/>
      <c r="G54" s="245"/>
      <c r="H54" s="246"/>
      <c r="I54"/>
    </row>
    <row r="55" spans="1:9" x14ac:dyDescent="0.25">
      <c r="A55" s="445"/>
      <c r="B55" s="245"/>
      <c r="C55" s="245"/>
      <c r="D55" s="245"/>
      <c r="E55" s="245"/>
      <c r="F55" s="245"/>
      <c r="G55" s="245"/>
      <c r="H55" s="246"/>
      <c r="I55"/>
    </row>
    <row r="56" spans="1:9" x14ac:dyDescent="0.25">
      <c r="A56" s="445"/>
      <c r="B56" s="245"/>
      <c r="C56" s="245"/>
      <c r="D56" s="245"/>
      <c r="E56" s="245"/>
      <c r="F56" s="245"/>
      <c r="G56" s="245"/>
      <c r="H56" s="246"/>
      <c r="I56"/>
    </row>
    <row r="57" spans="1:9" x14ac:dyDescent="0.25">
      <c r="A57" s="445"/>
      <c r="B57" s="245"/>
      <c r="C57" s="245"/>
      <c r="D57" s="245"/>
      <c r="E57" s="245"/>
      <c r="F57" s="245"/>
      <c r="G57" s="245"/>
      <c r="H57" s="246"/>
      <c r="I57"/>
    </row>
    <row r="58" spans="1:9" x14ac:dyDescent="0.25">
      <c r="A58" s="445"/>
      <c r="B58" s="245"/>
      <c r="C58" s="245"/>
      <c r="D58" s="245"/>
      <c r="E58" s="245"/>
      <c r="F58" s="245"/>
      <c r="G58" s="245"/>
      <c r="H58" s="246"/>
      <c r="I58"/>
    </row>
    <row r="59" spans="1:9" x14ac:dyDescent="0.25">
      <c r="A59" s="445"/>
      <c r="B59" s="245"/>
      <c r="C59" s="245"/>
      <c r="D59" s="245"/>
      <c r="E59" s="245"/>
      <c r="F59" s="245"/>
      <c r="G59" s="245"/>
      <c r="H59" s="246"/>
      <c r="I59"/>
    </row>
    <row r="60" spans="1:9" x14ac:dyDescent="0.25">
      <c r="A60" s="445"/>
      <c r="B60" s="245"/>
      <c r="C60" s="245"/>
      <c r="D60" s="245"/>
      <c r="E60" s="245"/>
      <c r="F60" s="245"/>
      <c r="G60" s="245"/>
      <c r="H60" s="246"/>
      <c r="I60"/>
    </row>
    <row r="61" spans="1:9" x14ac:dyDescent="0.25">
      <c r="A61" s="445"/>
      <c r="B61" s="245"/>
      <c r="C61" s="245"/>
      <c r="D61" s="245"/>
      <c r="E61" s="245"/>
      <c r="F61" s="245"/>
      <c r="G61" s="245"/>
      <c r="H61" s="246"/>
      <c r="I61"/>
    </row>
    <row r="62" spans="1:9" x14ac:dyDescent="0.25">
      <c r="A62" s="445"/>
      <c r="B62" s="245"/>
      <c r="C62" s="245"/>
      <c r="D62" s="245"/>
      <c r="E62" s="245"/>
      <c r="F62" s="245"/>
      <c r="G62" s="245"/>
      <c r="H62" s="246"/>
      <c r="I62"/>
    </row>
    <row r="63" spans="1:9" x14ac:dyDescent="0.25">
      <c r="A63" s="445"/>
      <c r="B63" s="245"/>
      <c r="C63" s="245"/>
      <c r="D63" s="245"/>
      <c r="E63" s="245"/>
      <c r="F63" s="245"/>
      <c r="G63" s="245"/>
      <c r="H63" s="246"/>
      <c r="I63"/>
    </row>
    <row r="64" spans="1:9" x14ac:dyDescent="0.25">
      <c r="A64" s="445"/>
      <c r="B64" s="245"/>
      <c r="C64" s="245"/>
      <c r="D64" s="245"/>
      <c r="E64" s="245"/>
      <c r="F64" s="245"/>
      <c r="G64" s="245"/>
      <c r="H64" s="246"/>
      <c r="I64"/>
    </row>
    <row r="65" spans="1:9" x14ac:dyDescent="0.25">
      <c r="A65" s="445"/>
      <c r="B65" s="245"/>
      <c r="C65" s="245"/>
      <c r="D65" s="245"/>
      <c r="E65" s="245"/>
      <c r="F65" s="245"/>
      <c r="G65" s="245"/>
      <c r="H65" s="246"/>
      <c r="I65"/>
    </row>
    <row r="66" spans="1:9" x14ac:dyDescent="0.25">
      <c r="A66" s="445"/>
      <c r="B66" s="245"/>
      <c r="C66" s="245"/>
      <c r="D66" s="245"/>
      <c r="E66" s="245"/>
      <c r="F66" s="245"/>
      <c r="G66" s="245"/>
      <c r="H66" s="246"/>
      <c r="I66"/>
    </row>
    <row r="67" spans="1:9" x14ac:dyDescent="0.25">
      <c r="A67" s="445"/>
      <c r="B67" s="245"/>
      <c r="C67" s="245"/>
      <c r="D67" s="245"/>
      <c r="E67" s="245"/>
      <c r="F67" s="245"/>
      <c r="G67" s="245"/>
      <c r="H67" s="246"/>
      <c r="I67"/>
    </row>
    <row r="68" spans="1:9" x14ac:dyDescent="0.25">
      <c r="A68" s="445"/>
      <c r="B68" s="245"/>
      <c r="C68" s="245"/>
      <c r="D68" s="245"/>
      <c r="E68" s="245"/>
      <c r="F68" s="245"/>
      <c r="G68" s="245"/>
      <c r="H68" s="246"/>
      <c r="I68"/>
    </row>
    <row r="69" spans="1:9" x14ac:dyDescent="0.25">
      <c r="A69" s="445"/>
      <c r="B69" s="245"/>
      <c r="C69" s="245"/>
      <c r="D69" s="245"/>
      <c r="E69" s="245"/>
      <c r="F69" s="245"/>
      <c r="G69" s="245"/>
      <c r="H69" s="246"/>
      <c r="I69"/>
    </row>
    <row r="70" spans="1:9" x14ac:dyDescent="0.25">
      <c r="A70" s="445"/>
      <c r="B70" s="245"/>
      <c r="C70" s="245"/>
      <c r="D70" s="245"/>
      <c r="E70" s="245"/>
      <c r="F70" s="245"/>
      <c r="G70" s="245"/>
      <c r="H70" s="246"/>
      <c r="I70"/>
    </row>
    <row r="71" spans="1:9" x14ac:dyDescent="0.25">
      <c r="A71" s="445"/>
      <c r="B71" s="245"/>
      <c r="C71" s="245"/>
      <c r="D71" s="245"/>
      <c r="E71" s="245"/>
      <c r="F71" s="245"/>
      <c r="G71" s="245"/>
      <c r="H71" s="246"/>
      <c r="I71"/>
    </row>
    <row r="72" spans="1:9" x14ac:dyDescent="0.25">
      <c r="A72" s="445"/>
      <c r="B72" s="245"/>
      <c r="C72" s="245"/>
      <c r="D72" s="245"/>
      <c r="E72" s="245"/>
      <c r="F72" s="245"/>
      <c r="G72" s="245"/>
      <c r="H72" s="246"/>
      <c r="I72"/>
    </row>
    <row r="73" spans="1:9" x14ac:dyDescent="0.25">
      <c r="A73" s="445"/>
      <c r="B73" s="245"/>
      <c r="C73" s="245"/>
      <c r="D73" s="245"/>
      <c r="E73" s="245"/>
      <c r="F73" s="245"/>
      <c r="G73" s="245"/>
      <c r="H73" s="246"/>
      <c r="I73"/>
    </row>
    <row r="74" spans="1:9" x14ac:dyDescent="0.25">
      <c r="A74" s="445"/>
      <c r="B74" s="245"/>
      <c r="C74" s="245"/>
      <c r="D74" s="245"/>
      <c r="E74" s="245"/>
      <c r="F74" s="245"/>
      <c r="G74" s="245"/>
      <c r="H74" s="246"/>
      <c r="I74"/>
    </row>
    <row r="75" spans="1:9" x14ac:dyDescent="0.25">
      <c r="A75" s="445"/>
      <c r="B75" s="245"/>
      <c r="C75" s="245"/>
      <c r="D75" s="245"/>
      <c r="E75" s="245"/>
      <c r="F75" s="245"/>
      <c r="G75" s="245"/>
      <c r="H75" s="246"/>
      <c r="I75"/>
    </row>
    <row r="76" spans="1:9" x14ac:dyDescent="0.25">
      <c r="A76" s="445"/>
      <c r="B76" s="245"/>
      <c r="C76" s="245"/>
      <c r="D76" s="245"/>
      <c r="E76" s="245"/>
      <c r="F76" s="245"/>
      <c r="G76" s="245"/>
      <c r="H76" s="246"/>
      <c r="I76"/>
    </row>
    <row r="77" spans="1:9" x14ac:dyDescent="0.25">
      <c r="A77" s="445"/>
      <c r="B77" s="245"/>
      <c r="C77" s="245"/>
      <c r="D77" s="245"/>
      <c r="E77" s="245"/>
      <c r="F77" s="245"/>
      <c r="G77" s="245"/>
      <c r="H77" s="246"/>
      <c r="I77"/>
    </row>
    <row r="78" spans="1:9" x14ac:dyDescent="0.25">
      <c r="A78" s="445"/>
      <c r="B78" s="245"/>
      <c r="C78" s="245"/>
      <c r="D78" s="245"/>
      <c r="E78" s="245"/>
      <c r="F78" s="245"/>
      <c r="G78" s="245"/>
      <c r="H78" s="246"/>
      <c r="I78"/>
    </row>
    <row r="79" spans="1:9" x14ac:dyDescent="0.25">
      <c r="A79" s="445"/>
      <c r="B79" s="245"/>
      <c r="C79" s="245"/>
      <c r="D79" s="245"/>
      <c r="E79" s="245"/>
      <c r="F79" s="245"/>
      <c r="G79" s="245"/>
      <c r="H79" s="246"/>
      <c r="I79"/>
    </row>
    <row r="80" spans="1:9" x14ac:dyDescent="0.25">
      <c r="A80" s="445"/>
      <c r="B80" s="245"/>
      <c r="C80" s="245"/>
      <c r="D80" s="245"/>
      <c r="E80" s="245"/>
      <c r="F80" s="245"/>
      <c r="G80" s="245"/>
      <c r="H80" s="246"/>
      <c r="I80"/>
    </row>
    <row r="81" spans="1:9" x14ac:dyDescent="0.25">
      <c r="A81" s="445"/>
      <c r="B81" s="245"/>
      <c r="C81" s="245"/>
      <c r="D81" s="245"/>
      <c r="E81" s="245"/>
      <c r="F81" s="245"/>
      <c r="G81" s="245"/>
      <c r="H81" s="246"/>
      <c r="I81"/>
    </row>
    <row r="82" spans="1:9" x14ac:dyDescent="0.25">
      <c r="A82" s="445"/>
      <c r="B82" s="245"/>
      <c r="C82" s="245"/>
      <c r="D82" s="245"/>
      <c r="E82" s="245"/>
      <c r="F82" s="245"/>
      <c r="G82" s="245"/>
      <c r="H82" s="246"/>
      <c r="I82"/>
    </row>
    <row r="83" spans="1:9" x14ac:dyDescent="0.25">
      <c r="A83" s="445"/>
      <c r="B83" s="245"/>
      <c r="C83" s="245"/>
      <c r="D83" s="245"/>
      <c r="E83" s="245"/>
      <c r="F83" s="245"/>
      <c r="G83" s="245"/>
      <c r="H83" s="246"/>
      <c r="I83"/>
    </row>
    <row r="84" spans="1:9" x14ac:dyDescent="0.25">
      <c r="A84" s="445"/>
      <c r="B84" s="245"/>
      <c r="C84" s="245"/>
      <c r="D84" s="245"/>
      <c r="E84" s="245"/>
      <c r="F84" s="245"/>
      <c r="G84" s="245"/>
      <c r="H84" s="246"/>
      <c r="I84"/>
    </row>
    <row r="85" spans="1:9" x14ac:dyDescent="0.25">
      <c r="A85" s="445"/>
      <c r="B85" s="245"/>
      <c r="C85" s="245"/>
      <c r="D85" s="245"/>
      <c r="E85" s="245"/>
      <c r="F85" s="245"/>
      <c r="G85" s="245"/>
      <c r="H85" s="246"/>
      <c r="I85"/>
    </row>
    <row r="86" spans="1:9" x14ac:dyDescent="0.25">
      <c r="A86" s="445"/>
      <c r="B86" s="245"/>
      <c r="C86" s="245"/>
      <c r="D86" s="245"/>
      <c r="E86" s="245"/>
      <c r="F86" s="245"/>
      <c r="G86" s="245"/>
      <c r="H86" s="246"/>
      <c r="I86"/>
    </row>
    <row r="87" spans="1:9" x14ac:dyDescent="0.25">
      <c r="A87" s="445"/>
      <c r="B87" s="245"/>
      <c r="C87" s="245"/>
      <c r="D87" s="245"/>
      <c r="E87" s="245"/>
      <c r="F87" s="245"/>
      <c r="G87" s="245"/>
      <c r="H87" s="246"/>
      <c r="I87"/>
    </row>
    <row r="88" spans="1:9" x14ac:dyDescent="0.25">
      <c r="A88" s="445"/>
      <c r="B88" s="245"/>
      <c r="C88" s="245"/>
      <c r="D88" s="245"/>
      <c r="E88" s="245"/>
      <c r="F88" s="245"/>
      <c r="G88" s="245"/>
      <c r="H88" s="246"/>
      <c r="I88"/>
    </row>
    <row r="89" spans="1:9" x14ac:dyDescent="0.25">
      <c r="A89" s="445"/>
      <c r="B89" s="245"/>
      <c r="C89" s="245"/>
      <c r="D89" s="245"/>
      <c r="E89" s="245"/>
      <c r="F89" s="245"/>
      <c r="G89" s="245"/>
      <c r="H89" s="246"/>
      <c r="I89"/>
    </row>
    <row r="90" spans="1:9" x14ac:dyDescent="0.25">
      <c r="A90" s="445"/>
      <c r="B90" s="245"/>
      <c r="C90" s="245"/>
      <c r="D90" s="245"/>
      <c r="E90" s="245"/>
      <c r="F90" s="245"/>
      <c r="G90" s="245"/>
      <c r="H90" s="246"/>
      <c r="I90"/>
    </row>
    <row r="91" spans="1:9" x14ac:dyDescent="0.25">
      <c r="A91" s="445"/>
      <c r="B91" s="245"/>
      <c r="C91" s="245"/>
      <c r="D91" s="245"/>
      <c r="E91" s="245"/>
      <c r="F91" s="245"/>
      <c r="G91" s="245"/>
      <c r="H91" s="246"/>
      <c r="I91"/>
    </row>
    <row r="92" spans="1:9" x14ac:dyDescent="0.25">
      <c r="A92" s="445"/>
      <c r="B92" s="245"/>
      <c r="C92" s="245"/>
      <c r="D92" s="245"/>
      <c r="E92" s="245"/>
      <c r="F92" s="245"/>
      <c r="G92" s="245"/>
      <c r="H92" s="246"/>
      <c r="I92"/>
    </row>
    <row r="93" spans="1:9" x14ac:dyDescent="0.25">
      <c r="A93" s="19"/>
      <c r="B93" s="4"/>
      <c r="C93" s="4"/>
      <c r="D93" s="4"/>
      <c r="E93" s="4"/>
      <c r="F93" s="4"/>
      <c r="G93" s="4"/>
      <c r="H93" s="184" t="s">
        <v>55</v>
      </c>
      <c r="I93"/>
    </row>
  </sheetData>
  <sheetProtection algorithmName="SHA-512" hashValue="/SH/3umsI6oAdpWhAfTFjWuezOJ3Rjy+Jl5MrpFoIcu0AD722nqOPbZbbrSF6aFTXU5FifmiD90XSD7Y9zy07w==" saltValue="n+8eZdA4v2nVCHjxTJgxqQ==" spinCount="100000" sheet="1" objects="1" scenarios="1" selectLockedCells="1"/>
  <mergeCells count="58">
    <mergeCell ref="A42:H42"/>
    <mergeCell ref="A44:H44"/>
    <mergeCell ref="A45:H92"/>
    <mergeCell ref="A36:D36"/>
    <mergeCell ref="E36:F36"/>
    <mergeCell ref="G36:H36"/>
    <mergeCell ref="A37:F37"/>
    <mergeCell ref="G37:H37"/>
    <mergeCell ref="A38:H38"/>
    <mergeCell ref="A33:D33"/>
    <mergeCell ref="G33:H33"/>
    <mergeCell ref="A34:F34"/>
    <mergeCell ref="G34:H34"/>
    <mergeCell ref="A35:D35"/>
    <mergeCell ref="E35:F35"/>
    <mergeCell ref="G35:H35"/>
    <mergeCell ref="A26:D26"/>
    <mergeCell ref="G26:H26"/>
    <mergeCell ref="A27:D27"/>
    <mergeCell ref="G27:H32"/>
    <mergeCell ref="A28:D28"/>
    <mergeCell ref="A29:D29"/>
    <mergeCell ref="A30:C30"/>
    <mergeCell ref="A31:D31"/>
    <mergeCell ref="A32:D32"/>
    <mergeCell ref="A25:H25"/>
    <mergeCell ref="A16:D16"/>
    <mergeCell ref="E16:H16"/>
    <mergeCell ref="A17:D17"/>
    <mergeCell ref="E17:H17"/>
    <mergeCell ref="A19:H19"/>
    <mergeCell ref="A20:D20"/>
    <mergeCell ref="E20:H20"/>
    <mergeCell ref="A21:D21"/>
    <mergeCell ref="E21:H21"/>
    <mergeCell ref="A22:D22"/>
    <mergeCell ref="A23:D23"/>
    <mergeCell ref="E23:H23"/>
    <mergeCell ref="A15:D15"/>
    <mergeCell ref="E15:H15"/>
    <mergeCell ref="A7:H7"/>
    <mergeCell ref="A8:D8"/>
    <mergeCell ref="E8:H8"/>
    <mergeCell ref="A9:D9"/>
    <mergeCell ref="E9:H9"/>
    <mergeCell ref="A10:D10"/>
    <mergeCell ref="E10:H10"/>
    <mergeCell ref="A11:D11"/>
    <mergeCell ref="E11:H11"/>
    <mergeCell ref="A12:D12"/>
    <mergeCell ref="E12:H12"/>
    <mergeCell ref="A14:H14"/>
    <mergeCell ref="B2:G2"/>
    <mergeCell ref="A3:H3"/>
    <mergeCell ref="A5:B5"/>
    <mergeCell ref="C5:G5"/>
    <mergeCell ref="J5:P6"/>
    <mergeCell ref="G6:H6"/>
  </mergeCells>
  <pageMargins left="0.7" right="0.7" top="0.78740157499999996" bottom="0.78740157499999996" header="0.3" footer="0.3"/>
  <pageSetup paperSize="9" orientation="portrait" r:id="rId1"/>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view="pageBreakPreview" zoomScaleNormal="100" zoomScaleSheetLayoutView="100" workbookViewId="0">
      <selection activeCell="F29" sqref="F29"/>
    </sheetView>
  </sheetViews>
  <sheetFormatPr baseColWidth="10" defaultColWidth="11.42578125" defaultRowHeight="15" x14ac:dyDescent="0.25"/>
  <cols>
    <col min="1" max="3" width="10.85546875" style="28" customWidth="1"/>
    <col min="4" max="4" width="10.140625" style="28" customWidth="1"/>
    <col min="5" max="5" width="9.85546875" style="28" customWidth="1"/>
    <col min="6" max="6" width="12.7109375" style="28" customWidth="1"/>
    <col min="7" max="8" width="10.85546875" style="28" customWidth="1"/>
    <col min="9" max="9" width="2.5703125" style="42" customWidth="1"/>
    <col min="10" max="16384" width="11.42578125" style="28"/>
  </cols>
  <sheetData>
    <row r="1" spans="1:16" ht="14.25" x14ac:dyDescent="0.25">
      <c r="A1" s="26"/>
      <c r="B1" s="27"/>
      <c r="C1" s="27"/>
      <c r="D1" s="27"/>
      <c r="E1" s="27"/>
      <c r="F1" s="27"/>
      <c r="G1" s="27"/>
      <c r="H1" s="179" t="s">
        <v>263</v>
      </c>
      <c r="I1" s="63"/>
    </row>
    <row r="2" spans="1:16" ht="19.149999999999999" x14ac:dyDescent="0.35">
      <c r="A2" s="29"/>
      <c r="B2" s="267" t="s">
        <v>166</v>
      </c>
      <c r="C2" s="267"/>
      <c r="D2" s="267"/>
      <c r="E2" s="267"/>
      <c r="F2" s="267"/>
      <c r="G2" s="243"/>
      <c r="H2" s="30"/>
    </row>
    <row r="3" spans="1:16" x14ac:dyDescent="0.25">
      <c r="A3" s="429" t="s">
        <v>288</v>
      </c>
      <c r="B3" s="243"/>
      <c r="C3" s="243"/>
      <c r="D3" s="243"/>
      <c r="E3" s="243"/>
      <c r="F3" s="243"/>
      <c r="G3" s="243"/>
      <c r="H3" s="430"/>
      <c r="I3" s="64"/>
    </row>
    <row r="4" spans="1:16" ht="7.5" customHeight="1" x14ac:dyDescent="0.25">
      <c r="A4" s="29"/>
      <c r="B4" s="32"/>
      <c r="C4" s="32"/>
      <c r="D4" s="32"/>
      <c r="E4" s="32"/>
      <c r="F4" s="32"/>
      <c r="G4" s="32"/>
      <c r="H4" s="30"/>
    </row>
    <row r="5" spans="1:16" x14ac:dyDescent="0.25">
      <c r="A5" s="346" t="s">
        <v>88</v>
      </c>
      <c r="B5" s="243"/>
      <c r="C5" s="421">
        <f>Antrag!A19</f>
        <v>0</v>
      </c>
      <c r="D5" s="422"/>
      <c r="E5" s="422"/>
      <c r="F5" s="422"/>
      <c r="G5" s="422"/>
      <c r="H5" s="30"/>
      <c r="J5" s="447"/>
      <c r="K5" s="448"/>
      <c r="L5" s="448"/>
      <c r="M5" s="448"/>
      <c r="N5" s="448"/>
      <c r="O5" s="448"/>
      <c r="P5" s="448"/>
    </row>
    <row r="6" spans="1:16" ht="11.25" customHeight="1" x14ac:dyDescent="0.25">
      <c r="A6" s="29"/>
      <c r="B6" s="32"/>
      <c r="C6" s="32"/>
      <c r="D6" s="32"/>
      <c r="E6" s="32"/>
      <c r="F6" s="32"/>
      <c r="G6" s="446" t="s">
        <v>266</v>
      </c>
      <c r="H6" s="289"/>
      <c r="J6" s="448"/>
      <c r="K6" s="448"/>
      <c r="L6" s="448"/>
      <c r="M6" s="448"/>
      <c r="N6" s="448"/>
      <c r="O6" s="448"/>
      <c r="P6" s="448"/>
    </row>
    <row r="7" spans="1:16" ht="14.25" x14ac:dyDescent="0.25">
      <c r="A7" s="372" t="s">
        <v>167</v>
      </c>
      <c r="B7" s="372"/>
      <c r="C7" s="372"/>
      <c r="D7" s="372"/>
      <c r="E7" s="372"/>
      <c r="F7" s="372"/>
      <c r="G7" s="372"/>
      <c r="H7" s="372"/>
      <c r="I7" s="65"/>
    </row>
    <row r="8" spans="1:16" ht="14.25" x14ac:dyDescent="0.25">
      <c r="A8" s="428" t="s">
        <v>18</v>
      </c>
      <c r="B8" s="365"/>
      <c r="C8" s="365"/>
      <c r="D8" s="365"/>
      <c r="E8" s="432"/>
      <c r="F8" s="432"/>
      <c r="G8" s="432"/>
      <c r="H8" s="432"/>
      <c r="I8" s="39"/>
      <c r="J8" s="35"/>
      <c r="L8" s="66"/>
    </row>
    <row r="9" spans="1:16" ht="14.25" x14ac:dyDescent="0.25">
      <c r="A9" s="428" t="s">
        <v>168</v>
      </c>
      <c r="B9" s="365"/>
      <c r="C9" s="365"/>
      <c r="D9" s="365"/>
      <c r="E9" s="433"/>
      <c r="F9" s="433"/>
      <c r="G9" s="433"/>
      <c r="H9" s="433"/>
      <c r="I9" s="39"/>
    </row>
    <row r="10" spans="1:16" ht="16.350000000000001" x14ac:dyDescent="0.25">
      <c r="A10" s="428" t="s">
        <v>169</v>
      </c>
      <c r="B10" s="365"/>
      <c r="C10" s="365"/>
      <c r="D10" s="365"/>
      <c r="E10" s="432"/>
      <c r="F10" s="432"/>
      <c r="G10" s="432"/>
      <c r="H10" s="432"/>
      <c r="I10" s="39"/>
    </row>
    <row r="11" spans="1:16" ht="14.25" x14ac:dyDescent="0.25">
      <c r="A11" s="428" t="s">
        <v>170</v>
      </c>
      <c r="B11" s="365"/>
      <c r="C11" s="365"/>
      <c r="D11" s="365"/>
      <c r="E11" s="434"/>
      <c r="F11" s="434"/>
      <c r="G11" s="434"/>
      <c r="H11" s="434"/>
      <c r="I11" s="39"/>
    </row>
    <row r="12" spans="1:16" ht="32.25" customHeight="1" x14ac:dyDescent="0.25">
      <c r="A12" s="431" t="s">
        <v>171</v>
      </c>
      <c r="B12" s="360"/>
      <c r="C12" s="360"/>
      <c r="D12" s="360"/>
      <c r="E12" s="432"/>
      <c r="F12" s="432"/>
      <c r="G12" s="432"/>
      <c r="H12" s="432"/>
      <c r="I12" s="39"/>
    </row>
    <row r="13" spans="1:16" ht="7.5" customHeight="1" x14ac:dyDescent="0.25">
      <c r="A13" s="29"/>
      <c r="B13" s="32"/>
      <c r="C13" s="32"/>
      <c r="D13" s="32"/>
      <c r="E13" s="32"/>
      <c r="F13" s="32"/>
      <c r="G13" s="32"/>
      <c r="H13" s="30"/>
    </row>
    <row r="14" spans="1:16" ht="14.25" x14ac:dyDescent="0.25">
      <c r="A14" s="271" t="s">
        <v>175</v>
      </c>
      <c r="B14" s="239"/>
      <c r="C14" s="239"/>
      <c r="D14" s="239"/>
      <c r="E14" s="239"/>
      <c r="F14" s="239"/>
      <c r="G14" s="239"/>
      <c r="H14" s="240"/>
      <c r="I14" s="67"/>
    </row>
    <row r="15" spans="1:16" x14ac:dyDescent="0.25">
      <c r="A15" s="435" t="s">
        <v>173</v>
      </c>
      <c r="B15" s="272"/>
      <c r="C15" s="272"/>
      <c r="D15" s="401"/>
      <c r="E15" s="436">
        <v>40</v>
      </c>
      <c r="F15" s="436"/>
      <c r="G15" s="436"/>
      <c r="H15" s="436"/>
      <c r="I15" s="39"/>
    </row>
    <row r="16" spans="1:16" x14ac:dyDescent="0.25">
      <c r="A16" s="435" t="s">
        <v>172</v>
      </c>
      <c r="B16" s="272"/>
      <c r="C16" s="272"/>
      <c r="D16" s="401"/>
      <c r="E16" s="433"/>
      <c r="F16" s="433"/>
      <c r="G16" s="433"/>
      <c r="H16" s="433"/>
      <c r="I16" s="39"/>
    </row>
    <row r="17" spans="1:12" ht="17.25" x14ac:dyDescent="0.25">
      <c r="A17" s="435" t="s">
        <v>174</v>
      </c>
      <c r="B17" s="272"/>
      <c r="C17" s="272"/>
      <c r="D17" s="401"/>
      <c r="E17" s="432"/>
      <c r="F17" s="432"/>
      <c r="G17" s="432"/>
      <c r="H17" s="432"/>
      <c r="I17" s="39"/>
    </row>
    <row r="18" spans="1:12" ht="7.5" customHeight="1" x14ac:dyDescent="0.25">
      <c r="A18" s="29"/>
      <c r="B18" s="32"/>
      <c r="C18" s="32"/>
      <c r="D18" s="32"/>
      <c r="E18" s="32"/>
      <c r="F18" s="32"/>
      <c r="G18" s="32"/>
      <c r="H18" s="30"/>
    </row>
    <row r="19" spans="1:12" ht="14.25" x14ac:dyDescent="0.25">
      <c r="A19" s="271" t="s">
        <v>176</v>
      </c>
      <c r="B19" s="239"/>
      <c r="C19" s="239"/>
      <c r="D19" s="239"/>
      <c r="E19" s="239"/>
      <c r="F19" s="239"/>
      <c r="G19" s="239"/>
      <c r="H19" s="240"/>
      <c r="I19" s="67"/>
    </row>
    <row r="20" spans="1:12" ht="17.25" x14ac:dyDescent="0.25">
      <c r="A20" s="428" t="s">
        <v>177</v>
      </c>
      <c r="B20" s="365"/>
      <c r="C20" s="365"/>
      <c r="D20" s="365"/>
      <c r="E20" s="432"/>
      <c r="F20" s="432"/>
      <c r="G20" s="432"/>
      <c r="H20" s="432"/>
      <c r="I20" s="39"/>
      <c r="J20" s="35"/>
    </row>
    <row r="21" spans="1:12" x14ac:dyDescent="0.25">
      <c r="A21" s="435" t="s">
        <v>173</v>
      </c>
      <c r="B21" s="272"/>
      <c r="C21" s="272"/>
      <c r="D21" s="401"/>
      <c r="E21" s="487"/>
      <c r="F21" s="487"/>
      <c r="G21" s="487"/>
      <c r="H21" s="487"/>
      <c r="I21" s="39"/>
    </row>
    <row r="22" spans="1:12" ht="14.25" x14ac:dyDescent="0.25">
      <c r="A22" s="435" t="s">
        <v>178</v>
      </c>
      <c r="B22" s="272"/>
      <c r="C22" s="272"/>
      <c r="D22" s="401"/>
      <c r="E22" s="68" t="s">
        <v>25</v>
      </c>
      <c r="F22" s="77"/>
      <c r="G22" s="68" t="s">
        <v>26</v>
      </c>
      <c r="H22" s="77"/>
      <c r="I22" s="69"/>
      <c r="J22" s="35"/>
    </row>
    <row r="23" spans="1:12" x14ac:dyDescent="0.25">
      <c r="A23" s="435" t="s">
        <v>179</v>
      </c>
      <c r="B23" s="272"/>
      <c r="C23" s="272"/>
      <c r="D23" s="401"/>
      <c r="E23" s="470"/>
      <c r="F23" s="470"/>
      <c r="G23" s="470"/>
      <c r="H23" s="470"/>
      <c r="I23" s="39"/>
    </row>
    <row r="24" spans="1:12" ht="7.5" customHeight="1" x14ac:dyDescent="0.25">
      <c r="A24" s="29"/>
      <c r="B24" s="32"/>
      <c r="C24" s="32"/>
      <c r="D24" s="32"/>
      <c r="E24" s="32"/>
      <c r="F24" s="32"/>
      <c r="G24" s="32"/>
      <c r="H24" s="30"/>
    </row>
    <row r="25" spans="1:12" x14ac:dyDescent="0.25">
      <c r="A25" s="372" t="s">
        <v>180</v>
      </c>
      <c r="B25" s="372"/>
      <c r="C25" s="372"/>
      <c r="D25" s="372"/>
      <c r="E25" s="372"/>
      <c r="F25" s="372"/>
      <c r="G25" s="372"/>
      <c r="H25" s="372"/>
      <c r="I25" s="67"/>
    </row>
    <row r="26" spans="1:12" s="71" customFormat="1" ht="32.25" customHeight="1" x14ac:dyDescent="0.25">
      <c r="A26" s="379"/>
      <c r="B26" s="379"/>
      <c r="C26" s="379"/>
      <c r="D26" s="379"/>
      <c r="E26" s="188" t="s">
        <v>182</v>
      </c>
      <c r="F26" s="188" t="s">
        <v>183</v>
      </c>
      <c r="G26" s="438" t="s">
        <v>181</v>
      </c>
      <c r="H26" s="438"/>
      <c r="I26" s="70"/>
    </row>
    <row r="27" spans="1:12" x14ac:dyDescent="0.25">
      <c r="A27" s="439" t="s">
        <v>184</v>
      </c>
      <c r="B27" s="439"/>
      <c r="C27" s="439"/>
      <c r="D27" s="439"/>
      <c r="E27" s="57"/>
      <c r="F27" s="57"/>
      <c r="G27" s="440" t="s">
        <v>297</v>
      </c>
      <c r="H27" s="440"/>
      <c r="I27" s="64"/>
      <c r="J27" s="81"/>
      <c r="K27" s="81"/>
      <c r="L27" s="81"/>
    </row>
    <row r="28" spans="1:12" x14ac:dyDescent="0.25">
      <c r="A28" s="439" t="s">
        <v>185</v>
      </c>
      <c r="B28" s="439"/>
      <c r="C28" s="439"/>
      <c r="D28" s="439"/>
      <c r="E28" s="62"/>
      <c r="F28" s="62"/>
      <c r="G28" s="440"/>
      <c r="H28" s="440"/>
      <c r="I28" s="64"/>
      <c r="J28" s="81"/>
      <c r="K28" s="81"/>
      <c r="L28" s="81"/>
    </row>
    <row r="29" spans="1:12" x14ac:dyDescent="0.25">
      <c r="A29" s="439" t="s">
        <v>186</v>
      </c>
      <c r="B29" s="439"/>
      <c r="C29" s="439"/>
      <c r="D29" s="439"/>
      <c r="E29" s="56"/>
      <c r="F29" s="56"/>
      <c r="G29" s="440"/>
      <c r="H29" s="440"/>
      <c r="I29" s="64"/>
      <c r="J29" s="81"/>
      <c r="K29" s="81"/>
      <c r="L29" s="81"/>
    </row>
    <row r="30" spans="1:12" x14ac:dyDescent="0.25">
      <c r="A30" s="439" t="s">
        <v>187</v>
      </c>
      <c r="B30" s="439"/>
      <c r="C30" s="439"/>
      <c r="D30" s="72" t="s">
        <v>188</v>
      </c>
      <c r="E30" s="56"/>
      <c r="F30" s="56"/>
      <c r="G30" s="440"/>
      <c r="H30" s="440"/>
      <c r="I30" s="64"/>
      <c r="J30" s="81"/>
      <c r="K30" s="81"/>
      <c r="L30" s="81"/>
    </row>
    <row r="31" spans="1:12" x14ac:dyDescent="0.25">
      <c r="A31" s="439" t="s">
        <v>189</v>
      </c>
      <c r="B31" s="439"/>
      <c r="C31" s="439"/>
      <c r="D31" s="439"/>
      <c r="E31" s="56"/>
      <c r="F31" s="56"/>
      <c r="G31" s="440"/>
      <c r="H31" s="440"/>
      <c r="I31" s="64"/>
      <c r="J31" s="81"/>
      <c r="K31" s="81"/>
      <c r="L31" s="81"/>
    </row>
    <row r="32" spans="1:12" x14ac:dyDescent="0.25">
      <c r="A32" s="439" t="s">
        <v>190</v>
      </c>
      <c r="B32" s="439"/>
      <c r="C32" s="439"/>
      <c r="D32" s="439"/>
      <c r="E32" s="56"/>
      <c r="F32" s="56"/>
      <c r="G32" s="440"/>
      <c r="H32" s="440"/>
      <c r="I32" s="64"/>
      <c r="J32" s="81"/>
      <c r="K32" s="81"/>
      <c r="L32" s="81"/>
    </row>
    <row r="33" spans="1:11" x14ac:dyDescent="0.25">
      <c r="A33" s="441" t="s">
        <v>191</v>
      </c>
      <c r="B33" s="272"/>
      <c r="C33" s="272"/>
      <c r="D33" s="401"/>
      <c r="E33" s="175">
        <f>((E29*12/40*E15)+(E30*12/40*E15)+(E31/40*E15)+E32)</f>
        <v>0</v>
      </c>
      <c r="F33" s="175">
        <f>((F29+F30)*12)+F31+F32</f>
        <v>0</v>
      </c>
      <c r="G33" s="382">
        <f>IF(F33&gt;E33,E33,F33)</f>
        <v>0</v>
      </c>
      <c r="H33" s="382"/>
      <c r="I33" s="64"/>
      <c r="J33" s="35"/>
      <c r="K33" s="73"/>
    </row>
    <row r="34" spans="1:11" x14ac:dyDescent="0.25">
      <c r="A34" s="450" t="s">
        <v>192</v>
      </c>
      <c r="B34" s="450"/>
      <c r="C34" s="450"/>
      <c r="D34" s="450"/>
      <c r="E34" s="450"/>
      <c r="F34" s="450"/>
      <c r="G34" s="382">
        <f>(G33/360*(DAYS360(F22,H22,1)+1)/E15*E21)</f>
        <v>0</v>
      </c>
      <c r="H34" s="382"/>
      <c r="I34" s="64"/>
      <c r="J34" s="81"/>
      <c r="K34" s="73"/>
    </row>
    <row r="35" spans="1:11" ht="24" customHeight="1" x14ac:dyDescent="0.25">
      <c r="A35" s="439" t="s">
        <v>193</v>
      </c>
      <c r="B35" s="439"/>
      <c r="C35" s="439"/>
      <c r="D35" s="439"/>
      <c r="E35" s="451" t="s">
        <v>195</v>
      </c>
      <c r="F35" s="451"/>
      <c r="G35" s="382">
        <f>PRODUCT(G34*0.22)</f>
        <v>0</v>
      </c>
      <c r="H35" s="382"/>
      <c r="I35" s="64"/>
      <c r="J35" s="73"/>
      <c r="K35" s="73"/>
    </row>
    <row r="36" spans="1:11" ht="24" customHeight="1" x14ac:dyDescent="0.25">
      <c r="A36" s="439" t="s">
        <v>194</v>
      </c>
      <c r="B36" s="439"/>
      <c r="C36" s="439"/>
      <c r="D36" s="439"/>
      <c r="E36" s="451" t="s">
        <v>196</v>
      </c>
      <c r="F36" s="451"/>
      <c r="G36" s="382">
        <f>PRODUCT(G34*0.02)</f>
        <v>0</v>
      </c>
      <c r="H36" s="382"/>
      <c r="I36" s="64"/>
      <c r="J36" s="73"/>
      <c r="K36" s="73"/>
    </row>
    <row r="37" spans="1:11" x14ac:dyDescent="0.25">
      <c r="A37" s="415" t="s">
        <v>197</v>
      </c>
      <c r="B37" s="415"/>
      <c r="C37" s="415"/>
      <c r="D37" s="415"/>
      <c r="E37" s="415"/>
      <c r="F37" s="415"/>
      <c r="G37" s="388">
        <f>SUM(G34:H36)</f>
        <v>0</v>
      </c>
      <c r="H37" s="388"/>
      <c r="I37" s="64"/>
    </row>
    <row r="38" spans="1:11" ht="15.75" customHeight="1" x14ac:dyDescent="0.25">
      <c r="A38" s="449" t="s">
        <v>198</v>
      </c>
      <c r="B38" s="243"/>
      <c r="C38" s="243"/>
      <c r="D38" s="243"/>
      <c r="E38" s="243"/>
      <c r="F38" s="243"/>
      <c r="G38" s="243"/>
      <c r="H38" s="430"/>
      <c r="I38" s="64"/>
    </row>
    <row r="39" spans="1:11" ht="17.25" x14ac:dyDescent="0.25">
      <c r="A39" s="74" t="s">
        <v>199</v>
      </c>
      <c r="B39" s="32"/>
      <c r="C39" s="32"/>
      <c r="D39" s="32"/>
      <c r="E39" s="32"/>
      <c r="F39" s="32"/>
      <c r="G39" s="32"/>
      <c r="H39" s="30"/>
    </row>
    <row r="40" spans="1:11" ht="17.25" x14ac:dyDescent="0.25">
      <c r="A40" s="74" t="s">
        <v>200</v>
      </c>
      <c r="B40" s="32"/>
      <c r="C40" s="32"/>
      <c r="D40" s="32"/>
      <c r="E40" s="32"/>
      <c r="F40" s="32"/>
      <c r="G40" s="32"/>
      <c r="H40" s="30"/>
    </row>
    <row r="41" spans="1:11" ht="17.25" x14ac:dyDescent="0.25">
      <c r="A41" s="74" t="s">
        <v>201</v>
      </c>
      <c r="B41" s="32"/>
      <c r="C41" s="32"/>
      <c r="D41" s="32"/>
      <c r="E41" s="32"/>
      <c r="F41" s="32"/>
      <c r="G41" s="32"/>
      <c r="H41" s="30"/>
    </row>
    <row r="42" spans="1:11" ht="71.25" customHeight="1" x14ac:dyDescent="0.25">
      <c r="A42" s="442" t="s">
        <v>202</v>
      </c>
      <c r="B42" s="247"/>
      <c r="C42" s="247"/>
      <c r="D42" s="247"/>
      <c r="E42" s="247"/>
      <c r="F42" s="247"/>
      <c r="G42" s="247"/>
      <c r="H42" s="248"/>
    </row>
    <row r="43" spans="1:11" x14ac:dyDescent="0.25">
      <c r="A43" s="45"/>
      <c r="B43" s="46"/>
      <c r="C43" s="46"/>
      <c r="D43" s="46"/>
      <c r="E43" s="46"/>
      <c r="F43" s="46"/>
      <c r="G43" s="46"/>
      <c r="H43" s="169" t="s">
        <v>53</v>
      </c>
    </row>
    <row r="44" spans="1:11" x14ac:dyDescent="0.25">
      <c r="A44" s="290" t="s">
        <v>203</v>
      </c>
      <c r="B44" s="291"/>
      <c r="C44" s="291"/>
      <c r="D44" s="291"/>
      <c r="E44" s="291"/>
      <c r="F44" s="291"/>
      <c r="G44" s="291"/>
      <c r="H44" s="292"/>
    </row>
    <row r="45" spans="1:11" x14ac:dyDescent="0.25">
      <c r="A45" s="445"/>
      <c r="B45" s="245"/>
      <c r="C45" s="245"/>
      <c r="D45" s="245"/>
      <c r="E45" s="245"/>
      <c r="F45" s="245"/>
      <c r="G45" s="245"/>
      <c r="H45" s="246"/>
    </row>
    <row r="46" spans="1:11" x14ac:dyDescent="0.25">
      <c r="A46" s="445"/>
      <c r="B46" s="245"/>
      <c r="C46" s="245"/>
      <c r="D46" s="245"/>
      <c r="E46" s="245"/>
      <c r="F46" s="245"/>
      <c r="G46" s="245"/>
      <c r="H46" s="246"/>
    </row>
    <row r="47" spans="1:11" x14ac:dyDescent="0.25">
      <c r="A47" s="445"/>
      <c r="B47" s="245"/>
      <c r="C47" s="245"/>
      <c r="D47" s="245"/>
      <c r="E47" s="245"/>
      <c r="F47" s="245"/>
      <c r="G47" s="245"/>
      <c r="H47" s="246"/>
    </row>
    <row r="48" spans="1:11" x14ac:dyDescent="0.25">
      <c r="A48" s="445"/>
      <c r="B48" s="245"/>
      <c r="C48" s="245"/>
      <c r="D48" s="245"/>
      <c r="E48" s="245"/>
      <c r="F48" s="245"/>
      <c r="G48" s="245"/>
      <c r="H48" s="246"/>
      <c r="I48" s="28"/>
    </row>
    <row r="49" spans="1:9" x14ac:dyDescent="0.25">
      <c r="A49" s="445"/>
      <c r="B49" s="245"/>
      <c r="C49" s="245"/>
      <c r="D49" s="245"/>
      <c r="E49" s="245"/>
      <c r="F49" s="245"/>
      <c r="G49" s="245"/>
      <c r="H49" s="246"/>
      <c r="I49" s="28"/>
    </row>
    <row r="50" spans="1:9" x14ac:dyDescent="0.25">
      <c r="A50" s="445"/>
      <c r="B50" s="245"/>
      <c r="C50" s="245"/>
      <c r="D50" s="245"/>
      <c r="E50" s="245"/>
      <c r="F50" s="245"/>
      <c r="G50" s="245"/>
      <c r="H50" s="246"/>
      <c r="I50" s="28"/>
    </row>
    <row r="51" spans="1:9" x14ac:dyDescent="0.25">
      <c r="A51" s="445"/>
      <c r="B51" s="245"/>
      <c r="C51" s="245"/>
      <c r="D51" s="245"/>
      <c r="E51" s="245"/>
      <c r="F51" s="245"/>
      <c r="G51" s="245"/>
      <c r="H51" s="246"/>
      <c r="I51" s="28"/>
    </row>
    <row r="52" spans="1:9" x14ac:dyDescent="0.25">
      <c r="A52" s="445"/>
      <c r="B52" s="245"/>
      <c r="C52" s="245"/>
      <c r="D52" s="245"/>
      <c r="E52" s="245"/>
      <c r="F52" s="245"/>
      <c r="G52" s="245"/>
      <c r="H52" s="246"/>
      <c r="I52" s="28"/>
    </row>
    <row r="53" spans="1:9" x14ac:dyDescent="0.25">
      <c r="A53" s="445"/>
      <c r="B53" s="245"/>
      <c r="C53" s="245"/>
      <c r="D53" s="245"/>
      <c r="E53" s="245"/>
      <c r="F53" s="245"/>
      <c r="G53" s="245"/>
      <c r="H53" s="246"/>
      <c r="I53" s="28"/>
    </row>
    <row r="54" spans="1:9" x14ac:dyDescent="0.25">
      <c r="A54" s="445"/>
      <c r="B54" s="245"/>
      <c r="C54" s="245"/>
      <c r="D54" s="245"/>
      <c r="E54" s="245"/>
      <c r="F54" s="245"/>
      <c r="G54" s="245"/>
      <c r="H54" s="246"/>
      <c r="I54" s="28"/>
    </row>
    <row r="55" spans="1:9" x14ac:dyDescent="0.25">
      <c r="A55" s="445"/>
      <c r="B55" s="245"/>
      <c r="C55" s="245"/>
      <c r="D55" s="245"/>
      <c r="E55" s="245"/>
      <c r="F55" s="245"/>
      <c r="G55" s="245"/>
      <c r="H55" s="246"/>
      <c r="I55" s="28"/>
    </row>
    <row r="56" spans="1:9" x14ac:dyDescent="0.25">
      <c r="A56" s="445"/>
      <c r="B56" s="245"/>
      <c r="C56" s="245"/>
      <c r="D56" s="245"/>
      <c r="E56" s="245"/>
      <c r="F56" s="245"/>
      <c r="G56" s="245"/>
      <c r="H56" s="246"/>
      <c r="I56" s="28"/>
    </row>
    <row r="57" spans="1:9" x14ac:dyDescent="0.25">
      <c r="A57" s="445"/>
      <c r="B57" s="245"/>
      <c r="C57" s="245"/>
      <c r="D57" s="245"/>
      <c r="E57" s="245"/>
      <c r="F57" s="245"/>
      <c r="G57" s="245"/>
      <c r="H57" s="246"/>
      <c r="I57" s="28"/>
    </row>
    <row r="58" spans="1:9" x14ac:dyDescent="0.25">
      <c r="A58" s="445"/>
      <c r="B58" s="245"/>
      <c r="C58" s="245"/>
      <c r="D58" s="245"/>
      <c r="E58" s="245"/>
      <c r="F58" s="245"/>
      <c r="G58" s="245"/>
      <c r="H58" s="246"/>
      <c r="I58" s="28"/>
    </row>
    <row r="59" spans="1:9" x14ac:dyDescent="0.25">
      <c r="A59" s="445"/>
      <c r="B59" s="245"/>
      <c r="C59" s="245"/>
      <c r="D59" s="245"/>
      <c r="E59" s="245"/>
      <c r="F59" s="245"/>
      <c r="G59" s="245"/>
      <c r="H59" s="246"/>
      <c r="I59" s="28"/>
    </row>
    <row r="60" spans="1:9" x14ac:dyDescent="0.25">
      <c r="A60" s="445"/>
      <c r="B60" s="245"/>
      <c r="C60" s="245"/>
      <c r="D60" s="245"/>
      <c r="E60" s="245"/>
      <c r="F60" s="245"/>
      <c r="G60" s="245"/>
      <c r="H60" s="246"/>
      <c r="I60" s="28"/>
    </row>
    <row r="61" spans="1:9" x14ac:dyDescent="0.25">
      <c r="A61" s="445"/>
      <c r="B61" s="245"/>
      <c r="C61" s="245"/>
      <c r="D61" s="245"/>
      <c r="E61" s="245"/>
      <c r="F61" s="245"/>
      <c r="G61" s="245"/>
      <c r="H61" s="246"/>
      <c r="I61" s="28"/>
    </row>
    <row r="62" spans="1:9" x14ac:dyDescent="0.25">
      <c r="A62" s="445"/>
      <c r="B62" s="245"/>
      <c r="C62" s="245"/>
      <c r="D62" s="245"/>
      <c r="E62" s="245"/>
      <c r="F62" s="245"/>
      <c r="G62" s="245"/>
      <c r="H62" s="246"/>
      <c r="I62" s="28"/>
    </row>
    <row r="63" spans="1:9" x14ac:dyDescent="0.25">
      <c r="A63" s="445"/>
      <c r="B63" s="245"/>
      <c r="C63" s="245"/>
      <c r="D63" s="245"/>
      <c r="E63" s="245"/>
      <c r="F63" s="245"/>
      <c r="G63" s="245"/>
      <c r="H63" s="246"/>
      <c r="I63" s="28"/>
    </row>
    <row r="64" spans="1:9" x14ac:dyDescent="0.25">
      <c r="A64" s="445"/>
      <c r="B64" s="245"/>
      <c r="C64" s="245"/>
      <c r="D64" s="245"/>
      <c r="E64" s="245"/>
      <c r="F64" s="245"/>
      <c r="G64" s="245"/>
      <c r="H64" s="246"/>
      <c r="I64" s="28"/>
    </row>
    <row r="65" spans="1:9" x14ac:dyDescent="0.25">
      <c r="A65" s="445"/>
      <c r="B65" s="245"/>
      <c r="C65" s="245"/>
      <c r="D65" s="245"/>
      <c r="E65" s="245"/>
      <c r="F65" s="245"/>
      <c r="G65" s="245"/>
      <c r="H65" s="246"/>
      <c r="I65" s="28"/>
    </row>
    <row r="66" spans="1:9" x14ac:dyDescent="0.25">
      <c r="A66" s="445"/>
      <c r="B66" s="245"/>
      <c r="C66" s="245"/>
      <c r="D66" s="245"/>
      <c r="E66" s="245"/>
      <c r="F66" s="245"/>
      <c r="G66" s="245"/>
      <c r="H66" s="246"/>
      <c r="I66" s="28"/>
    </row>
    <row r="67" spans="1:9" x14ac:dyDescent="0.25">
      <c r="A67" s="445"/>
      <c r="B67" s="245"/>
      <c r="C67" s="245"/>
      <c r="D67" s="245"/>
      <c r="E67" s="245"/>
      <c r="F67" s="245"/>
      <c r="G67" s="245"/>
      <c r="H67" s="246"/>
      <c r="I67" s="28"/>
    </row>
    <row r="68" spans="1:9" x14ac:dyDescent="0.25">
      <c r="A68" s="445"/>
      <c r="B68" s="245"/>
      <c r="C68" s="245"/>
      <c r="D68" s="245"/>
      <c r="E68" s="245"/>
      <c r="F68" s="245"/>
      <c r="G68" s="245"/>
      <c r="H68" s="246"/>
      <c r="I68" s="28"/>
    </row>
    <row r="69" spans="1:9" x14ac:dyDescent="0.25">
      <c r="A69" s="445"/>
      <c r="B69" s="245"/>
      <c r="C69" s="245"/>
      <c r="D69" s="245"/>
      <c r="E69" s="245"/>
      <c r="F69" s="245"/>
      <c r="G69" s="245"/>
      <c r="H69" s="246"/>
      <c r="I69" s="28"/>
    </row>
    <row r="70" spans="1:9" x14ac:dyDescent="0.25">
      <c r="A70" s="445"/>
      <c r="B70" s="245"/>
      <c r="C70" s="245"/>
      <c r="D70" s="245"/>
      <c r="E70" s="245"/>
      <c r="F70" s="245"/>
      <c r="G70" s="245"/>
      <c r="H70" s="246"/>
      <c r="I70" s="28"/>
    </row>
    <row r="71" spans="1:9" x14ac:dyDescent="0.25">
      <c r="A71" s="445"/>
      <c r="B71" s="245"/>
      <c r="C71" s="245"/>
      <c r="D71" s="245"/>
      <c r="E71" s="245"/>
      <c r="F71" s="245"/>
      <c r="G71" s="245"/>
      <c r="H71" s="246"/>
      <c r="I71" s="28"/>
    </row>
    <row r="72" spans="1:9" x14ac:dyDescent="0.25">
      <c r="A72" s="445"/>
      <c r="B72" s="245"/>
      <c r="C72" s="245"/>
      <c r="D72" s="245"/>
      <c r="E72" s="245"/>
      <c r="F72" s="245"/>
      <c r="G72" s="245"/>
      <c r="H72" s="246"/>
      <c r="I72" s="28"/>
    </row>
    <row r="73" spans="1:9" x14ac:dyDescent="0.25">
      <c r="A73" s="445"/>
      <c r="B73" s="245"/>
      <c r="C73" s="245"/>
      <c r="D73" s="245"/>
      <c r="E73" s="245"/>
      <c r="F73" s="245"/>
      <c r="G73" s="245"/>
      <c r="H73" s="246"/>
      <c r="I73" s="28"/>
    </row>
    <row r="74" spans="1:9" x14ac:dyDescent="0.25">
      <c r="A74" s="445"/>
      <c r="B74" s="245"/>
      <c r="C74" s="245"/>
      <c r="D74" s="245"/>
      <c r="E74" s="245"/>
      <c r="F74" s="245"/>
      <c r="G74" s="245"/>
      <c r="H74" s="246"/>
      <c r="I74" s="28"/>
    </row>
    <row r="75" spans="1:9" x14ac:dyDescent="0.25">
      <c r="A75" s="445"/>
      <c r="B75" s="245"/>
      <c r="C75" s="245"/>
      <c r="D75" s="245"/>
      <c r="E75" s="245"/>
      <c r="F75" s="245"/>
      <c r="G75" s="245"/>
      <c r="H75" s="246"/>
      <c r="I75" s="28"/>
    </row>
    <row r="76" spans="1:9" x14ac:dyDescent="0.25">
      <c r="A76" s="445"/>
      <c r="B76" s="245"/>
      <c r="C76" s="245"/>
      <c r="D76" s="245"/>
      <c r="E76" s="245"/>
      <c r="F76" s="245"/>
      <c r="G76" s="245"/>
      <c r="H76" s="246"/>
      <c r="I76" s="28"/>
    </row>
    <row r="77" spans="1:9" x14ac:dyDescent="0.25">
      <c r="A77" s="445"/>
      <c r="B77" s="245"/>
      <c r="C77" s="245"/>
      <c r="D77" s="245"/>
      <c r="E77" s="245"/>
      <c r="F77" s="245"/>
      <c r="G77" s="245"/>
      <c r="H77" s="246"/>
      <c r="I77" s="28"/>
    </row>
    <row r="78" spans="1:9" x14ac:dyDescent="0.25">
      <c r="A78" s="445"/>
      <c r="B78" s="245"/>
      <c r="C78" s="245"/>
      <c r="D78" s="245"/>
      <c r="E78" s="245"/>
      <c r="F78" s="245"/>
      <c r="G78" s="245"/>
      <c r="H78" s="246"/>
      <c r="I78" s="28"/>
    </row>
    <row r="79" spans="1:9" x14ac:dyDescent="0.25">
      <c r="A79" s="445"/>
      <c r="B79" s="245"/>
      <c r="C79" s="245"/>
      <c r="D79" s="245"/>
      <c r="E79" s="245"/>
      <c r="F79" s="245"/>
      <c r="G79" s="245"/>
      <c r="H79" s="246"/>
      <c r="I79" s="28"/>
    </row>
    <row r="80" spans="1:9" x14ac:dyDescent="0.25">
      <c r="A80" s="445"/>
      <c r="B80" s="245"/>
      <c r="C80" s="245"/>
      <c r="D80" s="245"/>
      <c r="E80" s="245"/>
      <c r="F80" s="245"/>
      <c r="G80" s="245"/>
      <c r="H80" s="246"/>
      <c r="I80" s="28"/>
    </row>
    <row r="81" spans="1:9" x14ac:dyDescent="0.25">
      <c r="A81" s="445"/>
      <c r="B81" s="245"/>
      <c r="C81" s="245"/>
      <c r="D81" s="245"/>
      <c r="E81" s="245"/>
      <c r="F81" s="245"/>
      <c r="G81" s="245"/>
      <c r="H81" s="246"/>
      <c r="I81" s="28"/>
    </row>
    <row r="82" spans="1:9" x14ac:dyDescent="0.25">
      <c r="A82" s="445"/>
      <c r="B82" s="245"/>
      <c r="C82" s="245"/>
      <c r="D82" s="245"/>
      <c r="E82" s="245"/>
      <c r="F82" s="245"/>
      <c r="G82" s="245"/>
      <c r="H82" s="246"/>
      <c r="I82" s="28"/>
    </row>
    <row r="83" spans="1:9" x14ac:dyDescent="0.25">
      <c r="A83" s="445"/>
      <c r="B83" s="245"/>
      <c r="C83" s="245"/>
      <c r="D83" s="245"/>
      <c r="E83" s="245"/>
      <c r="F83" s="245"/>
      <c r="G83" s="245"/>
      <c r="H83" s="246"/>
      <c r="I83" s="28"/>
    </row>
    <row r="84" spans="1:9" x14ac:dyDescent="0.25">
      <c r="A84" s="445"/>
      <c r="B84" s="245"/>
      <c r="C84" s="245"/>
      <c r="D84" s="245"/>
      <c r="E84" s="245"/>
      <c r="F84" s="245"/>
      <c r="G84" s="245"/>
      <c r="H84" s="246"/>
      <c r="I84" s="28"/>
    </row>
    <row r="85" spans="1:9" x14ac:dyDescent="0.25">
      <c r="A85" s="445"/>
      <c r="B85" s="245"/>
      <c r="C85" s="245"/>
      <c r="D85" s="245"/>
      <c r="E85" s="245"/>
      <c r="F85" s="245"/>
      <c r="G85" s="245"/>
      <c r="H85" s="246"/>
      <c r="I85" s="28"/>
    </row>
    <row r="86" spans="1:9" x14ac:dyDescent="0.25">
      <c r="A86" s="445"/>
      <c r="B86" s="245"/>
      <c r="C86" s="245"/>
      <c r="D86" s="245"/>
      <c r="E86" s="245"/>
      <c r="F86" s="245"/>
      <c r="G86" s="245"/>
      <c r="H86" s="246"/>
      <c r="I86" s="28"/>
    </row>
    <row r="87" spans="1:9" x14ac:dyDescent="0.25">
      <c r="A87" s="445"/>
      <c r="B87" s="245"/>
      <c r="C87" s="245"/>
      <c r="D87" s="245"/>
      <c r="E87" s="245"/>
      <c r="F87" s="245"/>
      <c r="G87" s="245"/>
      <c r="H87" s="246"/>
      <c r="I87" s="28"/>
    </row>
    <row r="88" spans="1:9" x14ac:dyDescent="0.25">
      <c r="A88" s="445"/>
      <c r="B88" s="245"/>
      <c r="C88" s="245"/>
      <c r="D88" s="245"/>
      <c r="E88" s="245"/>
      <c r="F88" s="245"/>
      <c r="G88" s="245"/>
      <c r="H88" s="246"/>
      <c r="I88" s="28"/>
    </row>
    <row r="89" spans="1:9" x14ac:dyDescent="0.25">
      <c r="A89" s="445"/>
      <c r="B89" s="245"/>
      <c r="C89" s="245"/>
      <c r="D89" s="245"/>
      <c r="E89" s="245"/>
      <c r="F89" s="245"/>
      <c r="G89" s="245"/>
      <c r="H89" s="246"/>
      <c r="I89" s="28"/>
    </row>
    <row r="90" spans="1:9" x14ac:dyDescent="0.25">
      <c r="A90" s="445"/>
      <c r="B90" s="245"/>
      <c r="C90" s="245"/>
      <c r="D90" s="245"/>
      <c r="E90" s="245"/>
      <c r="F90" s="245"/>
      <c r="G90" s="245"/>
      <c r="H90" s="246"/>
      <c r="I90" s="28"/>
    </row>
    <row r="91" spans="1:9" x14ac:dyDescent="0.25">
      <c r="A91" s="445"/>
      <c r="B91" s="245"/>
      <c r="C91" s="245"/>
      <c r="D91" s="245"/>
      <c r="E91" s="245"/>
      <c r="F91" s="245"/>
      <c r="G91" s="245"/>
      <c r="H91" s="246"/>
      <c r="I91" s="28"/>
    </row>
    <row r="92" spans="1:9" x14ac:dyDescent="0.25">
      <c r="A92" s="445"/>
      <c r="B92" s="245"/>
      <c r="C92" s="245"/>
      <c r="D92" s="245"/>
      <c r="E92" s="245"/>
      <c r="F92" s="245"/>
      <c r="G92" s="245"/>
      <c r="H92" s="246"/>
      <c r="I92" s="28"/>
    </row>
    <row r="93" spans="1:9" x14ac:dyDescent="0.25">
      <c r="A93" s="45"/>
      <c r="B93" s="46"/>
      <c r="C93" s="46"/>
      <c r="D93" s="46"/>
      <c r="E93" s="46"/>
      <c r="F93" s="46"/>
      <c r="G93" s="46"/>
      <c r="H93" s="169" t="s">
        <v>55</v>
      </c>
      <c r="I93" s="28"/>
    </row>
  </sheetData>
  <sheetProtection algorithmName="SHA-512" hashValue="3y1l4uQhT23K1zS5ReQvt2TtinQf+2xrsUJJ6UKs2oHLdQkM8YtyKvKqTiejgmaxx7Zul5IS9lp6su3L01VhYg==" saltValue="F4iHI0VGL5dIyyGVb9/5hA==" spinCount="100000" sheet="1" objects="1" scenarios="1" selectLockedCells="1"/>
  <mergeCells count="58">
    <mergeCell ref="A42:H42"/>
    <mergeCell ref="A44:H44"/>
    <mergeCell ref="A45:H92"/>
    <mergeCell ref="A36:D36"/>
    <mergeCell ref="E36:F36"/>
    <mergeCell ref="G36:H36"/>
    <mergeCell ref="A37:F37"/>
    <mergeCell ref="G37:H37"/>
    <mergeCell ref="A38:H38"/>
    <mergeCell ref="A33:D33"/>
    <mergeCell ref="G33:H33"/>
    <mergeCell ref="A34:F34"/>
    <mergeCell ref="G34:H34"/>
    <mergeCell ref="A35:D35"/>
    <mergeCell ref="E35:F35"/>
    <mergeCell ref="G35:H35"/>
    <mergeCell ref="A26:D26"/>
    <mergeCell ref="G26:H26"/>
    <mergeCell ref="A27:D27"/>
    <mergeCell ref="G27:H32"/>
    <mergeCell ref="A28:D28"/>
    <mergeCell ref="A29:D29"/>
    <mergeCell ref="A30:C30"/>
    <mergeCell ref="A31:D31"/>
    <mergeCell ref="A32:D32"/>
    <mergeCell ref="A25:H25"/>
    <mergeCell ref="A16:D16"/>
    <mergeCell ref="E16:H16"/>
    <mergeCell ref="A17:D17"/>
    <mergeCell ref="E17:H17"/>
    <mergeCell ref="A19:H19"/>
    <mergeCell ref="A20:D20"/>
    <mergeCell ref="E20:H20"/>
    <mergeCell ref="A21:D21"/>
    <mergeCell ref="E21:H21"/>
    <mergeCell ref="A22:D22"/>
    <mergeCell ref="A23:D23"/>
    <mergeCell ref="E23:H23"/>
    <mergeCell ref="A15:D15"/>
    <mergeCell ref="E15:H15"/>
    <mergeCell ref="A7:H7"/>
    <mergeCell ref="A8:D8"/>
    <mergeCell ref="E8:H8"/>
    <mergeCell ref="A9:D9"/>
    <mergeCell ref="E9:H9"/>
    <mergeCell ref="A10:D10"/>
    <mergeCell ref="E10:H10"/>
    <mergeCell ref="A11:D11"/>
    <mergeCell ref="E11:H11"/>
    <mergeCell ref="A12:D12"/>
    <mergeCell ref="E12:H12"/>
    <mergeCell ref="A14:H14"/>
    <mergeCell ref="B2:G2"/>
    <mergeCell ref="A3:H3"/>
    <mergeCell ref="A5:B5"/>
    <mergeCell ref="C5:G5"/>
    <mergeCell ref="J5:P6"/>
    <mergeCell ref="G6:H6"/>
  </mergeCells>
  <pageMargins left="0.7" right="0.7" top="0.78740157499999996" bottom="0.78740157499999996" header="0.3" footer="0.3"/>
  <pageSetup paperSize="9" orientation="portrait" r:id="rId1"/>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view="pageBreakPreview" topLeftCell="A7" zoomScaleNormal="100" zoomScaleSheetLayoutView="100" workbookViewId="0">
      <selection activeCell="F29" sqref="F29"/>
    </sheetView>
  </sheetViews>
  <sheetFormatPr baseColWidth="10" defaultColWidth="11.42578125" defaultRowHeight="15" x14ac:dyDescent="0.25"/>
  <cols>
    <col min="1" max="3" width="10.85546875" style="28" customWidth="1"/>
    <col min="4" max="4" width="10.140625" style="28" customWidth="1"/>
    <col min="5" max="5" width="9.85546875" style="28" customWidth="1"/>
    <col min="6" max="6" width="12.7109375" style="28" customWidth="1"/>
    <col min="7" max="8" width="10.85546875" style="28" customWidth="1"/>
    <col min="9" max="9" width="2.5703125" style="42" customWidth="1"/>
    <col min="10" max="16384" width="11.42578125" style="28"/>
  </cols>
  <sheetData>
    <row r="1" spans="1:16" ht="14.25" x14ac:dyDescent="0.25">
      <c r="A1" s="26"/>
      <c r="B1" s="27"/>
      <c r="C1" s="27"/>
      <c r="D1" s="27"/>
      <c r="E1" s="27"/>
      <c r="F1" s="27"/>
      <c r="G1" s="27"/>
      <c r="H1" s="179" t="s">
        <v>263</v>
      </c>
      <c r="I1" s="63"/>
    </row>
    <row r="2" spans="1:16" ht="19.149999999999999" x14ac:dyDescent="0.35">
      <c r="A2" s="29"/>
      <c r="B2" s="267" t="s">
        <v>166</v>
      </c>
      <c r="C2" s="267"/>
      <c r="D2" s="267"/>
      <c r="E2" s="267"/>
      <c r="F2" s="267"/>
      <c r="G2" s="243"/>
      <c r="H2" s="30"/>
    </row>
    <row r="3" spans="1:16" x14ac:dyDescent="0.25">
      <c r="A3" s="429" t="s">
        <v>288</v>
      </c>
      <c r="B3" s="243"/>
      <c r="C3" s="243"/>
      <c r="D3" s="243"/>
      <c r="E3" s="243"/>
      <c r="F3" s="243"/>
      <c r="G3" s="243"/>
      <c r="H3" s="430"/>
      <c r="I3" s="64"/>
    </row>
    <row r="4" spans="1:16" ht="7.5" customHeight="1" x14ac:dyDescent="0.25">
      <c r="A4" s="29"/>
      <c r="B4" s="32"/>
      <c r="C4" s="32"/>
      <c r="D4" s="32"/>
      <c r="E4" s="32"/>
      <c r="F4" s="32"/>
      <c r="G4" s="32"/>
      <c r="H4" s="30"/>
    </row>
    <row r="5" spans="1:16" x14ac:dyDescent="0.25">
      <c r="A5" s="346" t="s">
        <v>88</v>
      </c>
      <c r="B5" s="243"/>
      <c r="C5" s="421">
        <f>Antrag!A19</f>
        <v>0</v>
      </c>
      <c r="D5" s="422"/>
      <c r="E5" s="422"/>
      <c r="F5" s="422"/>
      <c r="G5" s="422"/>
      <c r="H5" s="30"/>
      <c r="J5" s="447"/>
      <c r="K5" s="448"/>
      <c r="L5" s="448"/>
      <c r="M5" s="448"/>
      <c r="N5" s="448"/>
      <c r="O5" s="448"/>
      <c r="P5" s="448"/>
    </row>
    <row r="6" spans="1:16" ht="11.25" customHeight="1" x14ac:dyDescent="0.25">
      <c r="A6" s="29"/>
      <c r="B6" s="32"/>
      <c r="C6" s="32"/>
      <c r="D6" s="32"/>
      <c r="E6" s="32"/>
      <c r="F6" s="32"/>
      <c r="G6" s="446" t="s">
        <v>267</v>
      </c>
      <c r="H6" s="289"/>
      <c r="J6" s="448"/>
      <c r="K6" s="448"/>
      <c r="L6" s="448"/>
      <c r="M6" s="448"/>
      <c r="N6" s="448"/>
      <c r="O6" s="448"/>
      <c r="P6" s="448"/>
    </row>
    <row r="7" spans="1:16" ht="14.25" x14ac:dyDescent="0.25">
      <c r="A7" s="372" t="s">
        <v>167</v>
      </c>
      <c r="B7" s="372"/>
      <c r="C7" s="372"/>
      <c r="D7" s="372"/>
      <c r="E7" s="372"/>
      <c r="F7" s="372"/>
      <c r="G7" s="372"/>
      <c r="H7" s="372"/>
      <c r="I7" s="65"/>
    </row>
    <row r="8" spans="1:16" ht="14.25" x14ac:dyDescent="0.25">
      <c r="A8" s="428" t="s">
        <v>18</v>
      </c>
      <c r="B8" s="365"/>
      <c r="C8" s="365"/>
      <c r="D8" s="365"/>
      <c r="E8" s="432"/>
      <c r="F8" s="432"/>
      <c r="G8" s="432"/>
      <c r="H8" s="432"/>
      <c r="I8" s="39"/>
      <c r="J8" s="35"/>
      <c r="L8" s="66"/>
    </row>
    <row r="9" spans="1:16" ht="14.25" x14ac:dyDescent="0.25">
      <c r="A9" s="428" t="s">
        <v>168</v>
      </c>
      <c r="B9" s="365"/>
      <c r="C9" s="365"/>
      <c r="D9" s="365"/>
      <c r="E9" s="433"/>
      <c r="F9" s="433"/>
      <c r="G9" s="433"/>
      <c r="H9" s="433"/>
      <c r="I9" s="39"/>
    </row>
    <row r="10" spans="1:16" ht="16.350000000000001" x14ac:dyDescent="0.25">
      <c r="A10" s="428" t="s">
        <v>169</v>
      </c>
      <c r="B10" s="365"/>
      <c r="C10" s="365"/>
      <c r="D10" s="365"/>
      <c r="E10" s="432"/>
      <c r="F10" s="432"/>
      <c r="G10" s="432"/>
      <c r="H10" s="432"/>
      <c r="I10" s="39"/>
    </row>
    <row r="11" spans="1:16" ht="14.25" x14ac:dyDescent="0.25">
      <c r="A11" s="428" t="s">
        <v>170</v>
      </c>
      <c r="B11" s="365"/>
      <c r="C11" s="365"/>
      <c r="D11" s="365"/>
      <c r="E11" s="434"/>
      <c r="F11" s="434"/>
      <c r="G11" s="434"/>
      <c r="H11" s="434"/>
      <c r="I11" s="39"/>
    </row>
    <row r="12" spans="1:16" ht="32.25" customHeight="1" x14ac:dyDescent="0.25">
      <c r="A12" s="431" t="s">
        <v>171</v>
      </c>
      <c r="B12" s="360"/>
      <c r="C12" s="360"/>
      <c r="D12" s="360"/>
      <c r="E12" s="432"/>
      <c r="F12" s="432"/>
      <c r="G12" s="432"/>
      <c r="H12" s="432"/>
      <c r="I12" s="39"/>
    </row>
    <row r="13" spans="1:16" ht="7.5" customHeight="1" x14ac:dyDescent="0.25">
      <c r="A13" s="29"/>
      <c r="B13" s="32"/>
      <c r="C13" s="32"/>
      <c r="D13" s="32"/>
      <c r="E13" s="32"/>
      <c r="F13" s="32"/>
      <c r="G13" s="32"/>
      <c r="H13" s="30"/>
    </row>
    <row r="14" spans="1:16" ht="14.25" x14ac:dyDescent="0.25">
      <c r="A14" s="271" t="s">
        <v>175</v>
      </c>
      <c r="B14" s="239"/>
      <c r="C14" s="239"/>
      <c r="D14" s="239"/>
      <c r="E14" s="239"/>
      <c r="F14" s="239"/>
      <c r="G14" s="239"/>
      <c r="H14" s="240"/>
      <c r="I14" s="67"/>
    </row>
    <row r="15" spans="1:16" x14ac:dyDescent="0.25">
      <c r="A15" s="435" t="s">
        <v>173</v>
      </c>
      <c r="B15" s="272"/>
      <c r="C15" s="272"/>
      <c r="D15" s="401"/>
      <c r="E15" s="436">
        <v>40</v>
      </c>
      <c r="F15" s="436"/>
      <c r="G15" s="436"/>
      <c r="H15" s="436"/>
      <c r="I15" s="39"/>
    </row>
    <row r="16" spans="1:16" x14ac:dyDescent="0.25">
      <c r="A16" s="435" t="s">
        <v>172</v>
      </c>
      <c r="B16" s="272"/>
      <c r="C16" s="272"/>
      <c r="D16" s="401"/>
      <c r="E16" s="433"/>
      <c r="F16" s="433"/>
      <c r="G16" s="433"/>
      <c r="H16" s="433"/>
      <c r="I16" s="39"/>
    </row>
    <row r="17" spans="1:12" ht="17.25" x14ac:dyDescent="0.25">
      <c r="A17" s="435" t="s">
        <v>174</v>
      </c>
      <c r="B17" s="272"/>
      <c r="C17" s="272"/>
      <c r="D17" s="401"/>
      <c r="E17" s="432"/>
      <c r="F17" s="432"/>
      <c r="G17" s="432"/>
      <c r="H17" s="432"/>
      <c r="I17" s="39"/>
    </row>
    <row r="18" spans="1:12" ht="7.5" customHeight="1" x14ac:dyDescent="0.25">
      <c r="A18" s="29"/>
      <c r="B18" s="32"/>
      <c r="C18" s="32"/>
      <c r="D18" s="32"/>
      <c r="E18" s="32"/>
      <c r="F18" s="32"/>
      <c r="G18" s="32"/>
      <c r="H18" s="30"/>
    </row>
    <row r="19" spans="1:12" ht="14.25" x14ac:dyDescent="0.25">
      <c r="A19" s="271" t="s">
        <v>176</v>
      </c>
      <c r="B19" s="239"/>
      <c r="C19" s="239"/>
      <c r="D19" s="239"/>
      <c r="E19" s="239"/>
      <c r="F19" s="239"/>
      <c r="G19" s="239"/>
      <c r="H19" s="240"/>
      <c r="I19" s="67"/>
    </row>
    <row r="20" spans="1:12" ht="17.25" x14ac:dyDescent="0.25">
      <c r="A20" s="428" t="s">
        <v>177</v>
      </c>
      <c r="B20" s="365"/>
      <c r="C20" s="365"/>
      <c r="D20" s="365"/>
      <c r="E20" s="432"/>
      <c r="F20" s="432"/>
      <c r="G20" s="432"/>
      <c r="H20" s="432"/>
      <c r="I20" s="39"/>
      <c r="J20" s="35"/>
    </row>
    <row r="21" spans="1:12" x14ac:dyDescent="0.25">
      <c r="A21" s="435" t="s">
        <v>173</v>
      </c>
      <c r="B21" s="272"/>
      <c r="C21" s="272"/>
      <c r="D21" s="401"/>
      <c r="E21" s="436"/>
      <c r="F21" s="436"/>
      <c r="G21" s="436"/>
      <c r="H21" s="436"/>
      <c r="I21" s="39"/>
    </row>
    <row r="22" spans="1:12" ht="14.25" x14ac:dyDescent="0.25">
      <c r="A22" s="435" t="s">
        <v>178</v>
      </c>
      <c r="B22" s="272"/>
      <c r="C22" s="272"/>
      <c r="D22" s="401"/>
      <c r="E22" s="68" t="s">
        <v>25</v>
      </c>
      <c r="F22" s="77"/>
      <c r="G22" s="68" t="s">
        <v>26</v>
      </c>
      <c r="H22" s="77"/>
      <c r="I22" s="69"/>
      <c r="J22" s="35"/>
    </row>
    <row r="23" spans="1:12" x14ac:dyDescent="0.25">
      <c r="A23" s="435" t="s">
        <v>179</v>
      </c>
      <c r="B23" s="272"/>
      <c r="C23" s="272"/>
      <c r="D23" s="401"/>
      <c r="E23" s="470"/>
      <c r="F23" s="470"/>
      <c r="G23" s="470"/>
      <c r="H23" s="470"/>
      <c r="I23" s="39"/>
    </row>
    <row r="24" spans="1:12" ht="7.5" customHeight="1" x14ac:dyDescent="0.25">
      <c r="A24" s="29"/>
      <c r="B24" s="32"/>
      <c r="C24" s="32"/>
      <c r="D24" s="32"/>
      <c r="E24" s="32"/>
      <c r="F24" s="32"/>
      <c r="G24" s="32"/>
      <c r="H24" s="30"/>
    </row>
    <row r="25" spans="1:12" ht="14.25" x14ac:dyDescent="0.25">
      <c r="A25" s="372" t="s">
        <v>180</v>
      </c>
      <c r="B25" s="372"/>
      <c r="C25" s="372"/>
      <c r="D25" s="372"/>
      <c r="E25" s="372"/>
      <c r="F25" s="372"/>
      <c r="G25" s="372"/>
      <c r="H25" s="372"/>
      <c r="I25" s="67"/>
    </row>
    <row r="26" spans="1:12" s="71" customFormat="1" ht="32.25" customHeight="1" x14ac:dyDescent="0.25">
      <c r="A26" s="379"/>
      <c r="B26" s="379"/>
      <c r="C26" s="379"/>
      <c r="D26" s="379"/>
      <c r="E26" s="188" t="s">
        <v>182</v>
      </c>
      <c r="F26" s="188" t="s">
        <v>183</v>
      </c>
      <c r="G26" s="438" t="s">
        <v>181</v>
      </c>
      <c r="H26" s="438"/>
      <c r="I26" s="70"/>
    </row>
    <row r="27" spans="1:12" x14ac:dyDescent="0.25">
      <c r="A27" s="439" t="s">
        <v>184</v>
      </c>
      <c r="B27" s="439"/>
      <c r="C27" s="439"/>
      <c r="D27" s="439"/>
      <c r="E27" s="57"/>
      <c r="F27" s="57"/>
      <c r="G27" s="440" t="s">
        <v>297</v>
      </c>
      <c r="H27" s="440"/>
      <c r="I27" s="64"/>
      <c r="J27" s="81"/>
      <c r="K27" s="81"/>
      <c r="L27" s="81"/>
    </row>
    <row r="28" spans="1:12" x14ac:dyDescent="0.25">
      <c r="A28" s="439" t="s">
        <v>185</v>
      </c>
      <c r="B28" s="439"/>
      <c r="C28" s="439"/>
      <c r="D28" s="439"/>
      <c r="E28" s="62"/>
      <c r="F28" s="62"/>
      <c r="G28" s="440"/>
      <c r="H28" s="440"/>
      <c r="I28" s="64"/>
      <c r="J28" s="81"/>
      <c r="K28" s="81"/>
      <c r="L28" s="81"/>
    </row>
    <row r="29" spans="1:12" x14ac:dyDescent="0.25">
      <c r="A29" s="439" t="s">
        <v>186</v>
      </c>
      <c r="B29" s="439"/>
      <c r="C29" s="439"/>
      <c r="D29" s="439"/>
      <c r="E29" s="56"/>
      <c r="F29" s="56"/>
      <c r="G29" s="440"/>
      <c r="H29" s="440"/>
      <c r="I29" s="64"/>
      <c r="J29" s="81"/>
      <c r="K29" s="81"/>
      <c r="L29" s="81"/>
    </row>
    <row r="30" spans="1:12" x14ac:dyDescent="0.25">
      <c r="A30" s="439" t="s">
        <v>187</v>
      </c>
      <c r="B30" s="439"/>
      <c r="C30" s="439"/>
      <c r="D30" s="72" t="s">
        <v>188</v>
      </c>
      <c r="E30" s="56"/>
      <c r="F30" s="56"/>
      <c r="G30" s="440"/>
      <c r="H30" s="440"/>
      <c r="I30" s="64"/>
      <c r="J30" s="81"/>
      <c r="K30" s="81"/>
      <c r="L30" s="81"/>
    </row>
    <row r="31" spans="1:12" x14ac:dyDescent="0.25">
      <c r="A31" s="439" t="s">
        <v>189</v>
      </c>
      <c r="B31" s="439"/>
      <c r="C31" s="439"/>
      <c r="D31" s="439"/>
      <c r="E31" s="56"/>
      <c r="F31" s="56"/>
      <c r="G31" s="440"/>
      <c r="H31" s="440"/>
      <c r="I31" s="64"/>
      <c r="J31" s="81"/>
      <c r="K31" s="81"/>
      <c r="L31" s="81"/>
    </row>
    <row r="32" spans="1:12" x14ac:dyDescent="0.25">
      <c r="A32" s="439" t="s">
        <v>190</v>
      </c>
      <c r="B32" s="439"/>
      <c r="C32" s="439"/>
      <c r="D32" s="439"/>
      <c r="E32" s="56"/>
      <c r="F32" s="56"/>
      <c r="G32" s="440"/>
      <c r="H32" s="440"/>
      <c r="I32" s="64"/>
      <c r="J32" s="81"/>
      <c r="K32" s="81"/>
      <c r="L32" s="81"/>
    </row>
    <row r="33" spans="1:11" x14ac:dyDescent="0.25">
      <c r="A33" s="441" t="s">
        <v>191</v>
      </c>
      <c r="B33" s="272"/>
      <c r="C33" s="272"/>
      <c r="D33" s="401"/>
      <c r="E33" s="175">
        <f>((E29*12/40*E15)+(E30*12/40*E15)+(E31/40*E15)+E32)</f>
        <v>0</v>
      </c>
      <c r="F33" s="175">
        <f>((F29+F30)*12)+F31+F32</f>
        <v>0</v>
      </c>
      <c r="G33" s="382">
        <f>IF(F33&gt;E33,E33,F33)</f>
        <v>0</v>
      </c>
      <c r="H33" s="382"/>
      <c r="I33" s="64"/>
      <c r="J33" s="35"/>
      <c r="K33" s="73"/>
    </row>
    <row r="34" spans="1:11" x14ac:dyDescent="0.25">
      <c r="A34" s="450" t="s">
        <v>192</v>
      </c>
      <c r="B34" s="450"/>
      <c r="C34" s="450"/>
      <c r="D34" s="450"/>
      <c r="E34" s="450"/>
      <c r="F34" s="450"/>
      <c r="G34" s="382">
        <f>(G33/360*(DAYS360(F22,H22,1)+1)/E15*E21)</f>
        <v>0</v>
      </c>
      <c r="H34" s="382"/>
      <c r="I34" s="64"/>
      <c r="J34" s="81"/>
      <c r="K34" s="73"/>
    </row>
    <row r="35" spans="1:11" ht="24" customHeight="1" x14ac:dyDescent="0.25">
      <c r="A35" s="439" t="s">
        <v>193</v>
      </c>
      <c r="B35" s="439"/>
      <c r="C35" s="439"/>
      <c r="D35" s="439"/>
      <c r="E35" s="451" t="s">
        <v>195</v>
      </c>
      <c r="F35" s="451"/>
      <c r="G35" s="382">
        <f>PRODUCT(G34*0.22)</f>
        <v>0</v>
      </c>
      <c r="H35" s="382"/>
      <c r="I35" s="64"/>
      <c r="J35" s="73"/>
      <c r="K35" s="73"/>
    </row>
    <row r="36" spans="1:11" ht="24" customHeight="1" x14ac:dyDescent="0.25">
      <c r="A36" s="439" t="s">
        <v>194</v>
      </c>
      <c r="B36" s="439"/>
      <c r="C36" s="439"/>
      <c r="D36" s="439"/>
      <c r="E36" s="451" t="s">
        <v>196</v>
      </c>
      <c r="F36" s="451"/>
      <c r="G36" s="382">
        <f>PRODUCT(G34*0.02)</f>
        <v>0</v>
      </c>
      <c r="H36" s="382"/>
      <c r="I36" s="64"/>
      <c r="J36" s="73"/>
      <c r="K36" s="73"/>
    </row>
    <row r="37" spans="1:11" x14ac:dyDescent="0.25">
      <c r="A37" s="415" t="s">
        <v>197</v>
      </c>
      <c r="B37" s="415"/>
      <c r="C37" s="415"/>
      <c r="D37" s="415"/>
      <c r="E37" s="415"/>
      <c r="F37" s="415"/>
      <c r="G37" s="388">
        <f>SUM(G34:H36)</f>
        <v>0</v>
      </c>
      <c r="H37" s="388"/>
      <c r="I37" s="64"/>
    </row>
    <row r="38" spans="1:11" ht="15.75" customHeight="1" x14ac:dyDescent="0.25">
      <c r="A38" s="449" t="s">
        <v>198</v>
      </c>
      <c r="B38" s="243"/>
      <c r="C38" s="243"/>
      <c r="D38" s="243"/>
      <c r="E38" s="243"/>
      <c r="F38" s="243"/>
      <c r="G38" s="243"/>
      <c r="H38" s="430"/>
      <c r="I38" s="64"/>
    </row>
    <row r="39" spans="1:11" ht="17.25" x14ac:dyDescent="0.25">
      <c r="A39" s="74" t="s">
        <v>199</v>
      </c>
      <c r="B39" s="32"/>
      <c r="C39" s="32"/>
      <c r="D39" s="32"/>
      <c r="E39" s="32"/>
      <c r="F39" s="32"/>
      <c r="G39" s="32"/>
      <c r="H39" s="30"/>
    </row>
    <row r="40" spans="1:11" ht="17.25" x14ac:dyDescent="0.25">
      <c r="A40" s="74" t="s">
        <v>200</v>
      </c>
      <c r="B40" s="32"/>
      <c r="C40" s="32"/>
      <c r="D40" s="32"/>
      <c r="E40" s="32"/>
      <c r="F40" s="32"/>
      <c r="G40" s="32"/>
      <c r="H40" s="30"/>
    </row>
    <row r="41" spans="1:11" ht="17.25" x14ac:dyDescent="0.25">
      <c r="A41" s="74" t="s">
        <v>201</v>
      </c>
      <c r="B41" s="32"/>
      <c r="C41" s="32"/>
      <c r="D41" s="32"/>
      <c r="E41" s="32"/>
      <c r="F41" s="32"/>
      <c r="G41" s="32"/>
      <c r="H41" s="30"/>
    </row>
    <row r="42" spans="1:11" ht="72" customHeight="1" x14ac:dyDescent="0.25">
      <c r="A42" s="442" t="s">
        <v>202</v>
      </c>
      <c r="B42" s="247"/>
      <c r="C42" s="247"/>
      <c r="D42" s="247"/>
      <c r="E42" s="247"/>
      <c r="F42" s="247"/>
      <c r="G42" s="247"/>
      <c r="H42" s="248"/>
    </row>
    <row r="43" spans="1:11" x14ac:dyDescent="0.25">
      <c r="A43" s="45"/>
      <c r="B43" s="46"/>
      <c r="C43" s="46"/>
      <c r="D43" s="46"/>
      <c r="E43" s="46"/>
      <c r="F43" s="46"/>
      <c r="G43" s="46"/>
      <c r="H43" s="169" t="s">
        <v>53</v>
      </c>
    </row>
    <row r="44" spans="1:11" x14ac:dyDescent="0.25">
      <c r="A44" s="290" t="s">
        <v>203</v>
      </c>
      <c r="B44" s="291"/>
      <c r="C44" s="291"/>
      <c r="D44" s="291"/>
      <c r="E44" s="291"/>
      <c r="F44" s="291"/>
      <c r="G44" s="291"/>
      <c r="H44" s="292"/>
    </row>
    <row r="45" spans="1:11" x14ac:dyDescent="0.25">
      <c r="A45" s="445"/>
      <c r="B45" s="245"/>
      <c r="C45" s="245"/>
      <c r="D45" s="245"/>
      <c r="E45" s="245"/>
      <c r="F45" s="245"/>
      <c r="G45" s="245"/>
      <c r="H45" s="246"/>
    </row>
    <row r="46" spans="1:11" x14ac:dyDescent="0.25">
      <c r="A46" s="445"/>
      <c r="B46" s="245"/>
      <c r="C46" s="245"/>
      <c r="D46" s="245"/>
      <c r="E46" s="245"/>
      <c r="F46" s="245"/>
      <c r="G46" s="245"/>
      <c r="H46" s="246"/>
    </row>
    <row r="47" spans="1:11" x14ac:dyDescent="0.25">
      <c r="A47" s="445"/>
      <c r="B47" s="245"/>
      <c r="C47" s="245"/>
      <c r="D47" s="245"/>
      <c r="E47" s="245"/>
      <c r="F47" s="245"/>
      <c r="G47" s="245"/>
      <c r="H47" s="246"/>
    </row>
    <row r="48" spans="1:11" x14ac:dyDescent="0.25">
      <c r="A48" s="445"/>
      <c r="B48" s="245"/>
      <c r="C48" s="245"/>
      <c r="D48" s="245"/>
      <c r="E48" s="245"/>
      <c r="F48" s="245"/>
      <c r="G48" s="245"/>
      <c r="H48" s="246"/>
      <c r="I48" s="28"/>
    </row>
    <row r="49" spans="1:9" x14ac:dyDescent="0.25">
      <c r="A49" s="445"/>
      <c r="B49" s="245"/>
      <c r="C49" s="245"/>
      <c r="D49" s="245"/>
      <c r="E49" s="245"/>
      <c r="F49" s="245"/>
      <c r="G49" s="245"/>
      <c r="H49" s="246"/>
      <c r="I49" s="28"/>
    </row>
    <row r="50" spans="1:9" x14ac:dyDescent="0.25">
      <c r="A50" s="445"/>
      <c r="B50" s="245"/>
      <c r="C50" s="245"/>
      <c r="D50" s="245"/>
      <c r="E50" s="245"/>
      <c r="F50" s="245"/>
      <c r="G50" s="245"/>
      <c r="H50" s="246"/>
      <c r="I50" s="28"/>
    </row>
    <row r="51" spans="1:9" x14ac:dyDescent="0.25">
      <c r="A51" s="445"/>
      <c r="B51" s="245"/>
      <c r="C51" s="245"/>
      <c r="D51" s="245"/>
      <c r="E51" s="245"/>
      <c r="F51" s="245"/>
      <c r="G51" s="245"/>
      <c r="H51" s="246"/>
      <c r="I51" s="28"/>
    </row>
    <row r="52" spans="1:9" x14ac:dyDescent="0.25">
      <c r="A52" s="445"/>
      <c r="B52" s="245"/>
      <c r="C52" s="245"/>
      <c r="D52" s="245"/>
      <c r="E52" s="245"/>
      <c r="F52" s="245"/>
      <c r="G52" s="245"/>
      <c r="H52" s="246"/>
      <c r="I52" s="28"/>
    </row>
    <row r="53" spans="1:9" x14ac:dyDescent="0.25">
      <c r="A53" s="445"/>
      <c r="B53" s="245"/>
      <c r="C53" s="245"/>
      <c r="D53" s="245"/>
      <c r="E53" s="245"/>
      <c r="F53" s="245"/>
      <c r="G53" s="245"/>
      <c r="H53" s="246"/>
      <c r="I53" s="28"/>
    </row>
    <row r="54" spans="1:9" x14ac:dyDescent="0.25">
      <c r="A54" s="445"/>
      <c r="B54" s="245"/>
      <c r="C54" s="245"/>
      <c r="D54" s="245"/>
      <c r="E54" s="245"/>
      <c r="F54" s="245"/>
      <c r="G54" s="245"/>
      <c r="H54" s="246"/>
      <c r="I54" s="28"/>
    </row>
    <row r="55" spans="1:9" x14ac:dyDescent="0.25">
      <c r="A55" s="445"/>
      <c r="B55" s="245"/>
      <c r="C55" s="245"/>
      <c r="D55" s="245"/>
      <c r="E55" s="245"/>
      <c r="F55" s="245"/>
      <c r="G55" s="245"/>
      <c r="H55" s="246"/>
      <c r="I55" s="28"/>
    </row>
    <row r="56" spans="1:9" x14ac:dyDescent="0.25">
      <c r="A56" s="445"/>
      <c r="B56" s="245"/>
      <c r="C56" s="245"/>
      <c r="D56" s="245"/>
      <c r="E56" s="245"/>
      <c r="F56" s="245"/>
      <c r="G56" s="245"/>
      <c r="H56" s="246"/>
      <c r="I56" s="28"/>
    </row>
    <row r="57" spans="1:9" x14ac:dyDescent="0.25">
      <c r="A57" s="445"/>
      <c r="B57" s="245"/>
      <c r="C57" s="245"/>
      <c r="D57" s="245"/>
      <c r="E57" s="245"/>
      <c r="F57" s="245"/>
      <c r="G57" s="245"/>
      <c r="H57" s="246"/>
      <c r="I57" s="28"/>
    </row>
    <row r="58" spans="1:9" x14ac:dyDescent="0.25">
      <c r="A58" s="445"/>
      <c r="B58" s="245"/>
      <c r="C58" s="245"/>
      <c r="D58" s="245"/>
      <c r="E58" s="245"/>
      <c r="F58" s="245"/>
      <c r="G58" s="245"/>
      <c r="H58" s="246"/>
      <c r="I58" s="28"/>
    </row>
    <row r="59" spans="1:9" x14ac:dyDescent="0.25">
      <c r="A59" s="445"/>
      <c r="B59" s="245"/>
      <c r="C59" s="245"/>
      <c r="D59" s="245"/>
      <c r="E59" s="245"/>
      <c r="F59" s="245"/>
      <c r="G59" s="245"/>
      <c r="H59" s="246"/>
      <c r="I59" s="28"/>
    </row>
    <row r="60" spans="1:9" x14ac:dyDescent="0.25">
      <c r="A60" s="445"/>
      <c r="B60" s="245"/>
      <c r="C60" s="245"/>
      <c r="D60" s="245"/>
      <c r="E60" s="245"/>
      <c r="F60" s="245"/>
      <c r="G60" s="245"/>
      <c r="H60" s="246"/>
      <c r="I60" s="28"/>
    </row>
    <row r="61" spans="1:9" x14ac:dyDescent="0.25">
      <c r="A61" s="445"/>
      <c r="B61" s="245"/>
      <c r="C61" s="245"/>
      <c r="D61" s="245"/>
      <c r="E61" s="245"/>
      <c r="F61" s="245"/>
      <c r="G61" s="245"/>
      <c r="H61" s="246"/>
      <c r="I61" s="28"/>
    </row>
    <row r="62" spans="1:9" x14ac:dyDescent="0.25">
      <c r="A62" s="445"/>
      <c r="B62" s="245"/>
      <c r="C62" s="245"/>
      <c r="D62" s="245"/>
      <c r="E62" s="245"/>
      <c r="F62" s="245"/>
      <c r="G62" s="245"/>
      <c r="H62" s="246"/>
      <c r="I62" s="28"/>
    </row>
    <row r="63" spans="1:9" x14ac:dyDescent="0.25">
      <c r="A63" s="445"/>
      <c r="B63" s="245"/>
      <c r="C63" s="245"/>
      <c r="D63" s="245"/>
      <c r="E63" s="245"/>
      <c r="F63" s="245"/>
      <c r="G63" s="245"/>
      <c r="H63" s="246"/>
      <c r="I63" s="28"/>
    </row>
    <row r="64" spans="1:9" x14ac:dyDescent="0.25">
      <c r="A64" s="445"/>
      <c r="B64" s="245"/>
      <c r="C64" s="245"/>
      <c r="D64" s="245"/>
      <c r="E64" s="245"/>
      <c r="F64" s="245"/>
      <c r="G64" s="245"/>
      <c r="H64" s="246"/>
      <c r="I64" s="28"/>
    </row>
    <row r="65" spans="1:9" x14ac:dyDescent="0.25">
      <c r="A65" s="445"/>
      <c r="B65" s="245"/>
      <c r="C65" s="245"/>
      <c r="D65" s="245"/>
      <c r="E65" s="245"/>
      <c r="F65" s="245"/>
      <c r="G65" s="245"/>
      <c r="H65" s="246"/>
      <c r="I65" s="28"/>
    </row>
    <row r="66" spans="1:9" x14ac:dyDescent="0.25">
      <c r="A66" s="445"/>
      <c r="B66" s="245"/>
      <c r="C66" s="245"/>
      <c r="D66" s="245"/>
      <c r="E66" s="245"/>
      <c r="F66" s="245"/>
      <c r="G66" s="245"/>
      <c r="H66" s="246"/>
      <c r="I66" s="28"/>
    </row>
    <row r="67" spans="1:9" x14ac:dyDescent="0.25">
      <c r="A67" s="445"/>
      <c r="B67" s="245"/>
      <c r="C67" s="245"/>
      <c r="D67" s="245"/>
      <c r="E67" s="245"/>
      <c r="F67" s="245"/>
      <c r="G67" s="245"/>
      <c r="H67" s="246"/>
      <c r="I67" s="28"/>
    </row>
    <row r="68" spans="1:9" x14ac:dyDescent="0.25">
      <c r="A68" s="445"/>
      <c r="B68" s="245"/>
      <c r="C68" s="245"/>
      <c r="D68" s="245"/>
      <c r="E68" s="245"/>
      <c r="F68" s="245"/>
      <c r="G68" s="245"/>
      <c r="H68" s="246"/>
      <c r="I68" s="28"/>
    </row>
    <row r="69" spans="1:9" x14ac:dyDescent="0.25">
      <c r="A69" s="445"/>
      <c r="B69" s="245"/>
      <c r="C69" s="245"/>
      <c r="D69" s="245"/>
      <c r="E69" s="245"/>
      <c r="F69" s="245"/>
      <c r="G69" s="245"/>
      <c r="H69" s="246"/>
      <c r="I69" s="28"/>
    </row>
    <row r="70" spans="1:9" x14ac:dyDescent="0.25">
      <c r="A70" s="445"/>
      <c r="B70" s="245"/>
      <c r="C70" s="245"/>
      <c r="D70" s="245"/>
      <c r="E70" s="245"/>
      <c r="F70" s="245"/>
      <c r="G70" s="245"/>
      <c r="H70" s="246"/>
      <c r="I70" s="28"/>
    </row>
    <row r="71" spans="1:9" x14ac:dyDescent="0.25">
      <c r="A71" s="445"/>
      <c r="B71" s="245"/>
      <c r="C71" s="245"/>
      <c r="D71" s="245"/>
      <c r="E71" s="245"/>
      <c r="F71" s="245"/>
      <c r="G71" s="245"/>
      <c r="H71" s="246"/>
      <c r="I71" s="28"/>
    </row>
    <row r="72" spans="1:9" x14ac:dyDescent="0.25">
      <c r="A72" s="445"/>
      <c r="B72" s="245"/>
      <c r="C72" s="245"/>
      <c r="D72" s="245"/>
      <c r="E72" s="245"/>
      <c r="F72" s="245"/>
      <c r="G72" s="245"/>
      <c r="H72" s="246"/>
      <c r="I72" s="28"/>
    </row>
    <row r="73" spans="1:9" x14ac:dyDescent="0.25">
      <c r="A73" s="445"/>
      <c r="B73" s="245"/>
      <c r="C73" s="245"/>
      <c r="D73" s="245"/>
      <c r="E73" s="245"/>
      <c r="F73" s="245"/>
      <c r="G73" s="245"/>
      <c r="H73" s="246"/>
      <c r="I73" s="28"/>
    </row>
    <row r="74" spans="1:9" x14ac:dyDescent="0.25">
      <c r="A74" s="445"/>
      <c r="B74" s="245"/>
      <c r="C74" s="245"/>
      <c r="D74" s="245"/>
      <c r="E74" s="245"/>
      <c r="F74" s="245"/>
      <c r="G74" s="245"/>
      <c r="H74" s="246"/>
      <c r="I74" s="28"/>
    </row>
    <row r="75" spans="1:9" x14ac:dyDescent="0.25">
      <c r="A75" s="445"/>
      <c r="B75" s="245"/>
      <c r="C75" s="245"/>
      <c r="D75" s="245"/>
      <c r="E75" s="245"/>
      <c r="F75" s="245"/>
      <c r="G75" s="245"/>
      <c r="H75" s="246"/>
      <c r="I75" s="28"/>
    </row>
    <row r="76" spans="1:9" x14ac:dyDescent="0.25">
      <c r="A76" s="445"/>
      <c r="B76" s="245"/>
      <c r="C76" s="245"/>
      <c r="D76" s="245"/>
      <c r="E76" s="245"/>
      <c r="F76" s="245"/>
      <c r="G76" s="245"/>
      <c r="H76" s="246"/>
      <c r="I76" s="28"/>
    </row>
    <row r="77" spans="1:9" x14ac:dyDescent="0.25">
      <c r="A77" s="445"/>
      <c r="B77" s="245"/>
      <c r="C77" s="245"/>
      <c r="D77" s="245"/>
      <c r="E77" s="245"/>
      <c r="F77" s="245"/>
      <c r="G77" s="245"/>
      <c r="H77" s="246"/>
      <c r="I77" s="28"/>
    </row>
    <row r="78" spans="1:9" x14ac:dyDescent="0.25">
      <c r="A78" s="445"/>
      <c r="B78" s="245"/>
      <c r="C78" s="245"/>
      <c r="D78" s="245"/>
      <c r="E78" s="245"/>
      <c r="F78" s="245"/>
      <c r="G78" s="245"/>
      <c r="H78" s="246"/>
      <c r="I78" s="28"/>
    </row>
    <row r="79" spans="1:9" x14ac:dyDescent="0.25">
      <c r="A79" s="445"/>
      <c r="B79" s="245"/>
      <c r="C79" s="245"/>
      <c r="D79" s="245"/>
      <c r="E79" s="245"/>
      <c r="F79" s="245"/>
      <c r="G79" s="245"/>
      <c r="H79" s="246"/>
      <c r="I79" s="28"/>
    </row>
    <row r="80" spans="1:9" x14ac:dyDescent="0.25">
      <c r="A80" s="445"/>
      <c r="B80" s="245"/>
      <c r="C80" s="245"/>
      <c r="D80" s="245"/>
      <c r="E80" s="245"/>
      <c r="F80" s="245"/>
      <c r="G80" s="245"/>
      <c r="H80" s="246"/>
      <c r="I80" s="28"/>
    </row>
    <row r="81" spans="1:9" x14ac:dyDescent="0.25">
      <c r="A81" s="445"/>
      <c r="B81" s="245"/>
      <c r="C81" s="245"/>
      <c r="D81" s="245"/>
      <c r="E81" s="245"/>
      <c r="F81" s="245"/>
      <c r="G81" s="245"/>
      <c r="H81" s="246"/>
      <c r="I81" s="28"/>
    </row>
    <row r="82" spans="1:9" x14ac:dyDescent="0.25">
      <c r="A82" s="445"/>
      <c r="B82" s="245"/>
      <c r="C82" s="245"/>
      <c r="D82" s="245"/>
      <c r="E82" s="245"/>
      <c r="F82" s="245"/>
      <c r="G82" s="245"/>
      <c r="H82" s="246"/>
      <c r="I82" s="28"/>
    </row>
    <row r="83" spans="1:9" x14ac:dyDescent="0.25">
      <c r="A83" s="445"/>
      <c r="B83" s="245"/>
      <c r="C83" s="245"/>
      <c r="D83" s="245"/>
      <c r="E83" s="245"/>
      <c r="F83" s="245"/>
      <c r="G83" s="245"/>
      <c r="H83" s="246"/>
      <c r="I83" s="28"/>
    </row>
    <row r="84" spans="1:9" x14ac:dyDescent="0.25">
      <c r="A84" s="445"/>
      <c r="B84" s="245"/>
      <c r="C84" s="245"/>
      <c r="D84" s="245"/>
      <c r="E84" s="245"/>
      <c r="F84" s="245"/>
      <c r="G84" s="245"/>
      <c r="H84" s="246"/>
      <c r="I84" s="28"/>
    </row>
    <row r="85" spans="1:9" x14ac:dyDescent="0.25">
      <c r="A85" s="445"/>
      <c r="B85" s="245"/>
      <c r="C85" s="245"/>
      <c r="D85" s="245"/>
      <c r="E85" s="245"/>
      <c r="F85" s="245"/>
      <c r="G85" s="245"/>
      <c r="H85" s="246"/>
      <c r="I85" s="28"/>
    </row>
    <row r="86" spans="1:9" x14ac:dyDescent="0.25">
      <c r="A86" s="445"/>
      <c r="B86" s="245"/>
      <c r="C86" s="245"/>
      <c r="D86" s="245"/>
      <c r="E86" s="245"/>
      <c r="F86" s="245"/>
      <c r="G86" s="245"/>
      <c r="H86" s="246"/>
      <c r="I86" s="28"/>
    </row>
    <row r="87" spans="1:9" x14ac:dyDescent="0.25">
      <c r="A87" s="445"/>
      <c r="B87" s="245"/>
      <c r="C87" s="245"/>
      <c r="D87" s="245"/>
      <c r="E87" s="245"/>
      <c r="F87" s="245"/>
      <c r="G87" s="245"/>
      <c r="H87" s="246"/>
      <c r="I87" s="28"/>
    </row>
    <row r="88" spans="1:9" x14ac:dyDescent="0.25">
      <c r="A88" s="445"/>
      <c r="B88" s="245"/>
      <c r="C88" s="245"/>
      <c r="D88" s="245"/>
      <c r="E88" s="245"/>
      <c r="F88" s="245"/>
      <c r="G88" s="245"/>
      <c r="H88" s="246"/>
      <c r="I88" s="28"/>
    </row>
    <row r="89" spans="1:9" x14ac:dyDescent="0.25">
      <c r="A89" s="445"/>
      <c r="B89" s="245"/>
      <c r="C89" s="245"/>
      <c r="D89" s="245"/>
      <c r="E89" s="245"/>
      <c r="F89" s="245"/>
      <c r="G89" s="245"/>
      <c r="H89" s="246"/>
      <c r="I89" s="28"/>
    </row>
    <row r="90" spans="1:9" x14ac:dyDescent="0.25">
      <c r="A90" s="445"/>
      <c r="B90" s="245"/>
      <c r="C90" s="245"/>
      <c r="D90" s="245"/>
      <c r="E90" s="245"/>
      <c r="F90" s="245"/>
      <c r="G90" s="245"/>
      <c r="H90" s="246"/>
      <c r="I90" s="28"/>
    </row>
    <row r="91" spans="1:9" x14ac:dyDescent="0.25">
      <c r="A91" s="445"/>
      <c r="B91" s="245"/>
      <c r="C91" s="245"/>
      <c r="D91" s="245"/>
      <c r="E91" s="245"/>
      <c r="F91" s="245"/>
      <c r="G91" s="245"/>
      <c r="H91" s="246"/>
      <c r="I91" s="28"/>
    </row>
    <row r="92" spans="1:9" x14ac:dyDescent="0.25">
      <c r="A92" s="445"/>
      <c r="B92" s="245"/>
      <c r="C92" s="245"/>
      <c r="D92" s="245"/>
      <c r="E92" s="245"/>
      <c r="F92" s="245"/>
      <c r="G92" s="245"/>
      <c r="H92" s="246"/>
      <c r="I92" s="28"/>
    </row>
    <row r="93" spans="1:9" x14ac:dyDescent="0.25">
      <c r="A93" s="45"/>
      <c r="B93" s="46"/>
      <c r="C93" s="46"/>
      <c r="D93" s="46"/>
      <c r="E93" s="46"/>
      <c r="F93" s="46"/>
      <c r="G93" s="46"/>
      <c r="H93" s="169" t="s">
        <v>55</v>
      </c>
      <c r="I93" s="28"/>
    </row>
  </sheetData>
  <sheetProtection algorithmName="SHA-512" hashValue="MwWOtcFODjJDuv0OlCO6ZXdr/mL+M8bB/ZasJEU1n0Xu1TaMbmxtc2X4szhXvQ3VBWIg+c/ldgGwxWUEPLu14g==" saltValue="f2Bs79iTk4oCpwDUjcZRDg==" spinCount="100000" sheet="1" objects="1" scenarios="1" selectLockedCells="1"/>
  <mergeCells count="58">
    <mergeCell ref="A42:H42"/>
    <mergeCell ref="A44:H44"/>
    <mergeCell ref="A45:H92"/>
    <mergeCell ref="A36:D36"/>
    <mergeCell ref="E36:F36"/>
    <mergeCell ref="G36:H36"/>
    <mergeCell ref="A37:F37"/>
    <mergeCell ref="G37:H37"/>
    <mergeCell ref="A38:H38"/>
    <mergeCell ref="A33:D33"/>
    <mergeCell ref="G33:H33"/>
    <mergeCell ref="A34:F34"/>
    <mergeCell ref="G34:H34"/>
    <mergeCell ref="A35:D35"/>
    <mergeCell ref="E35:F35"/>
    <mergeCell ref="G35:H35"/>
    <mergeCell ref="A26:D26"/>
    <mergeCell ref="G26:H26"/>
    <mergeCell ref="A27:D27"/>
    <mergeCell ref="G27:H32"/>
    <mergeCell ref="A28:D28"/>
    <mergeCell ref="A29:D29"/>
    <mergeCell ref="A30:C30"/>
    <mergeCell ref="A31:D31"/>
    <mergeCell ref="A32:D32"/>
    <mergeCell ref="A25:H25"/>
    <mergeCell ref="A16:D16"/>
    <mergeCell ref="E16:H16"/>
    <mergeCell ref="A17:D17"/>
    <mergeCell ref="E17:H17"/>
    <mergeCell ref="A19:H19"/>
    <mergeCell ref="A20:D20"/>
    <mergeCell ref="E20:H20"/>
    <mergeCell ref="A21:D21"/>
    <mergeCell ref="E21:H21"/>
    <mergeCell ref="A22:D22"/>
    <mergeCell ref="A23:D23"/>
    <mergeCell ref="E23:H23"/>
    <mergeCell ref="A15:D15"/>
    <mergeCell ref="E15:H15"/>
    <mergeCell ref="A7:H7"/>
    <mergeCell ref="A8:D8"/>
    <mergeCell ref="E8:H8"/>
    <mergeCell ref="A9:D9"/>
    <mergeCell ref="E9:H9"/>
    <mergeCell ref="A10:D10"/>
    <mergeCell ref="E10:H10"/>
    <mergeCell ref="A11:D11"/>
    <mergeCell ref="E11:H11"/>
    <mergeCell ref="A12:D12"/>
    <mergeCell ref="E12:H12"/>
    <mergeCell ref="A14:H14"/>
    <mergeCell ref="B2:G2"/>
    <mergeCell ref="A3:H3"/>
    <mergeCell ref="A5:B5"/>
    <mergeCell ref="C5:G5"/>
    <mergeCell ref="J5:P6"/>
    <mergeCell ref="G6:H6"/>
  </mergeCells>
  <pageMargins left="0.7" right="0.7" top="0.78740157499999996" bottom="0.78740157499999996" header="0.3" footer="0.3"/>
  <pageSetup paperSize="9" orientation="portrait" r:id="rId1"/>
  <rowBreaks count="1" manualBreakCount="1">
    <brk id="4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view="pageBreakPreview" topLeftCell="A55" zoomScaleNormal="100" zoomScaleSheetLayoutView="100" workbookViewId="0">
      <selection activeCell="A24" sqref="A24"/>
    </sheetView>
  </sheetViews>
  <sheetFormatPr baseColWidth="10" defaultColWidth="11.42578125" defaultRowHeight="15" x14ac:dyDescent="0.25"/>
  <cols>
    <col min="1" max="1" width="18.7109375" style="28" customWidth="1"/>
    <col min="2" max="2" width="11.42578125" style="28"/>
    <col min="3" max="3" width="10.85546875" style="28" customWidth="1"/>
    <col min="4" max="4" width="12.28515625" style="28" customWidth="1"/>
    <col min="5" max="5" width="14.28515625" style="28" customWidth="1"/>
    <col min="6" max="8" width="11.42578125" style="28"/>
    <col min="9" max="9" width="12.28515625" style="28" customWidth="1"/>
    <col min="10" max="16384" width="11.42578125" style="28"/>
  </cols>
  <sheetData>
    <row r="1" spans="1:9" ht="14.25" x14ac:dyDescent="0.25">
      <c r="A1" s="26"/>
      <c r="B1" s="27"/>
      <c r="C1" s="27"/>
      <c r="D1" s="27"/>
      <c r="E1" s="27"/>
      <c r="F1" s="179" t="s">
        <v>165</v>
      </c>
    </row>
    <row r="2" spans="1:9" ht="18.75" customHeight="1" x14ac:dyDescent="0.3">
      <c r="A2" s="488" t="s">
        <v>212</v>
      </c>
      <c r="B2" s="243"/>
      <c r="C2" s="243"/>
      <c r="D2" s="243"/>
      <c r="E2" s="243"/>
      <c r="F2" s="430"/>
    </row>
    <row r="3" spans="1:9" ht="14.25" x14ac:dyDescent="0.25">
      <c r="A3" s="489" t="s">
        <v>213</v>
      </c>
      <c r="B3" s="243"/>
      <c r="C3" s="243"/>
      <c r="D3" s="243"/>
      <c r="E3" s="243"/>
      <c r="F3" s="430"/>
    </row>
    <row r="4" spans="1:9" x14ac:dyDescent="0.25">
      <c r="A4" s="429" t="s">
        <v>288</v>
      </c>
      <c r="B4" s="243"/>
      <c r="C4" s="243"/>
      <c r="D4" s="243"/>
      <c r="E4" s="243"/>
      <c r="F4" s="430"/>
      <c r="G4" s="31"/>
      <c r="H4" s="31"/>
    </row>
    <row r="5" spans="1:9" ht="7.5" customHeight="1" x14ac:dyDescent="0.25">
      <c r="A5" s="29"/>
      <c r="B5" s="32"/>
      <c r="C5" s="32"/>
      <c r="D5" s="32"/>
      <c r="E5" s="32"/>
      <c r="F5" s="30"/>
    </row>
    <row r="6" spans="1:9" ht="14.25" x14ac:dyDescent="0.25">
      <c r="A6" s="178" t="s">
        <v>88</v>
      </c>
      <c r="B6" s="421">
        <f>Antrag!A19</f>
        <v>0</v>
      </c>
      <c r="C6" s="497"/>
      <c r="D6" s="497"/>
      <c r="E6" s="497"/>
      <c r="F6" s="498"/>
    </row>
    <row r="7" spans="1:9" ht="7.5" customHeight="1" x14ac:dyDescent="0.25">
      <c r="A7" s="29"/>
      <c r="B7" s="32"/>
      <c r="C7" s="32"/>
      <c r="D7" s="32"/>
      <c r="E7" s="32"/>
      <c r="F7" s="30"/>
    </row>
    <row r="8" spans="1:9" ht="14.25" x14ac:dyDescent="0.25">
      <c r="A8" s="372" t="s">
        <v>217</v>
      </c>
      <c r="B8" s="365"/>
      <c r="C8" s="365"/>
      <c r="D8" s="365"/>
      <c r="E8" s="365"/>
      <c r="F8" s="365"/>
      <c r="G8" s="67"/>
    </row>
    <row r="9" spans="1:9" ht="50.25" customHeight="1" x14ac:dyDescent="0.25">
      <c r="A9" s="495" t="s">
        <v>18</v>
      </c>
      <c r="B9" s="492" t="s">
        <v>206</v>
      </c>
      <c r="C9" s="33" t="s">
        <v>210</v>
      </c>
      <c r="D9" s="33" t="s">
        <v>208</v>
      </c>
      <c r="E9" s="33" t="s">
        <v>209</v>
      </c>
      <c r="F9" s="189" t="s">
        <v>207</v>
      </c>
      <c r="G9" s="79"/>
    </row>
    <row r="10" spans="1:9" ht="12.2" customHeight="1" x14ac:dyDescent="0.25">
      <c r="A10" s="496"/>
      <c r="B10" s="365"/>
      <c r="C10" s="494" t="s">
        <v>42</v>
      </c>
      <c r="D10" s="494"/>
      <c r="E10" s="494"/>
      <c r="F10" s="494"/>
    </row>
    <row r="11" spans="1:9" ht="14.25" x14ac:dyDescent="0.25">
      <c r="A11" s="80">
        <f>Kalk_Person1!E8</f>
        <v>0</v>
      </c>
      <c r="B11" s="80">
        <f>Kalk_Person1!E20</f>
        <v>0</v>
      </c>
      <c r="C11" s="34">
        <f>Kalk_Person1!G34</f>
        <v>0</v>
      </c>
      <c r="D11" s="34">
        <f>Kalk_Person1!G35</f>
        <v>0</v>
      </c>
      <c r="E11" s="34">
        <f>Kalk_Person1!G36</f>
        <v>0</v>
      </c>
      <c r="F11" s="34">
        <f>SUM(C11:E11)</f>
        <v>0</v>
      </c>
      <c r="G11" s="35"/>
    </row>
    <row r="12" spans="1:9" ht="14.25" x14ac:dyDescent="0.25">
      <c r="A12" s="80">
        <f>Kalk_Person2!E8</f>
        <v>0</v>
      </c>
      <c r="B12" s="80">
        <f>Kalk_Person2!E20</f>
        <v>0</v>
      </c>
      <c r="C12" s="34">
        <f>Kalk_Person2!G34</f>
        <v>0</v>
      </c>
      <c r="D12" s="34">
        <f>Kalk_Person2!G35</f>
        <v>0</v>
      </c>
      <c r="E12" s="34">
        <f>Kalk_Person2!G36</f>
        <v>0</v>
      </c>
      <c r="F12" s="34">
        <f t="shared" ref="F12:F15" si="0">SUM(C12:E12)</f>
        <v>0</v>
      </c>
      <c r="G12" s="35"/>
      <c r="I12" s="81"/>
    </row>
    <row r="13" spans="1:9" ht="14.25" x14ac:dyDescent="0.25">
      <c r="A13" s="80">
        <f>Kalk_Person3!E8</f>
        <v>0</v>
      </c>
      <c r="B13" s="80">
        <f>Kalk_Person3!E20</f>
        <v>0</v>
      </c>
      <c r="C13" s="34">
        <f>Kalk_Person3!G34</f>
        <v>0</v>
      </c>
      <c r="D13" s="34">
        <f>Kalk_Person3!G35</f>
        <v>0</v>
      </c>
      <c r="E13" s="34">
        <f>Kalk_Person3!G36</f>
        <v>0</v>
      </c>
      <c r="F13" s="34">
        <f t="shared" si="0"/>
        <v>0</v>
      </c>
      <c r="G13" s="35"/>
      <c r="I13" s="81"/>
    </row>
    <row r="14" spans="1:9" ht="14.25" x14ac:dyDescent="0.25">
      <c r="A14" s="80">
        <f>Kalk_Person4!E8</f>
        <v>0</v>
      </c>
      <c r="B14" s="80">
        <f>Kalk_Person4!E20</f>
        <v>0</v>
      </c>
      <c r="C14" s="34">
        <f>Kalk_Person4!G34</f>
        <v>0</v>
      </c>
      <c r="D14" s="34">
        <f>Kalk_Person4!G35</f>
        <v>0</v>
      </c>
      <c r="E14" s="34">
        <f>Kalk_Person4!G36</f>
        <v>0</v>
      </c>
      <c r="F14" s="34">
        <f t="shared" si="0"/>
        <v>0</v>
      </c>
      <c r="G14" s="35"/>
      <c r="I14" s="81"/>
    </row>
    <row r="15" spans="1:9" ht="14.25" x14ac:dyDescent="0.25">
      <c r="A15" s="80">
        <f>Kalk_Person5!E8</f>
        <v>0</v>
      </c>
      <c r="B15" s="80">
        <f>Kalk_Person5!E20</f>
        <v>0</v>
      </c>
      <c r="C15" s="34">
        <f>Kalk_Person5!G34</f>
        <v>0</v>
      </c>
      <c r="D15" s="34">
        <f>Kalk_Person5!G35</f>
        <v>0</v>
      </c>
      <c r="E15" s="34">
        <f>Kalk_Person5!G36</f>
        <v>0</v>
      </c>
      <c r="F15" s="34">
        <f t="shared" si="0"/>
        <v>0</v>
      </c>
      <c r="G15" s="35"/>
      <c r="I15" s="81"/>
    </row>
    <row r="16" spans="1:9" ht="14.25" x14ac:dyDescent="0.25">
      <c r="A16" s="381" t="s">
        <v>211</v>
      </c>
      <c r="B16" s="381"/>
      <c r="C16" s="36">
        <f>SUM(C11:C15)</f>
        <v>0</v>
      </c>
      <c r="D16" s="36">
        <f>SUM(D11:D15)</f>
        <v>0</v>
      </c>
      <c r="E16" s="36">
        <f>SUM(E11:E15)</f>
        <v>0</v>
      </c>
      <c r="F16" s="36">
        <f>SUM(F11:F15)</f>
        <v>0</v>
      </c>
    </row>
    <row r="17" spans="1:6" ht="7.5" customHeight="1" x14ac:dyDescent="0.25">
      <c r="A17" s="29"/>
      <c r="B17" s="32"/>
      <c r="C17" s="32"/>
      <c r="D17" s="32"/>
      <c r="E17" s="32"/>
      <c r="F17" s="30"/>
    </row>
    <row r="18" spans="1:6" ht="14.25" x14ac:dyDescent="0.25">
      <c r="A18" s="372" t="s">
        <v>299</v>
      </c>
      <c r="B18" s="365"/>
      <c r="C18" s="365"/>
      <c r="D18" s="365"/>
      <c r="E18" s="365"/>
      <c r="F18" s="365"/>
    </row>
    <row r="19" spans="1:6" x14ac:dyDescent="0.25">
      <c r="A19" s="493" t="s">
        <v>314</v>
      </c>
      <c r="B19" s="438" t="s">
        <v>206</v>
      </c>
      <c r="C19" s="501"/>
      <c r="D19" s="490" t="s">
        <v>214</v>
      </c>
      <c r="E19" s="490" t="s">
        <v>215</v>
      </c>
      <c r="F19" s="491" t="s">
        <v>207</v>
      </c>
    </row>
    <row r="20" spans="1:6" x14ac:dyDescent="0.25">
      <c r="A20" s="490"/>
      <c r="B20" s="501"/>
      <c r="C20" s="501"/>
      <c r="D20" s="490"/>
      <c r="E20" s="490"/>
      <c r="F20" s="492"/>
    </row>
    <row r="21" spans="1:6" x14ac:dyDescent="0.25">
      <c r="A21" s="360"/>
      <c r="B21" s="365"/>
      <c r="C21" s="365"/>
      <c r="D21" s="171" t="s">
        <v>42</v>
      </c>
      <c r="E21" s="171" t="s">
        <v>216</v>
      </c>
      <c r="F21" s="171" t="s">
        <v>42</v>
      </c>
    </row>
    <row r="22" spans="1:6" ht="14.25" x14ac:dyDescent="0.25">
      <c r="A22" s="191"/>
      <c r="B22" s="499"/>
      <c r="C22" s="500"/>
      <c r="D22" s="78"/>
      <c r="E22" s="78"/>
      <c r="F22" s="75">
        <f>PRODUCT(D22*E22)</f>
        <v>0</v>
      </c>
    </row>
    <row r="23" spans="1:6" x14ac:dyDescent="0.25">
      <c r="A23" s="191"/>
      <c r="B23" s="499"/>
      <c r="C23" s="500"/>
      <c r="D23" s="78"/>
      <c r="E23" s="78"/>
      <c r="F23" s="75">
        <f t="shared" ref="F23:F31" si="1">PRODUCT(D23*E23)</f>
        <v>0</v>
      </c>
    </row>
    <row r="24" spans="1:6" x14ac:dyDescent="0.25">
      <c r="A24" s="191"/>
      <c r="B24" s="499"/>
      <c r="C24" s="500"/>
      <c r="D24" s="78"/>
      <c r="E24" s="78"/>
      <c r="F24" s="75">
        <f t="shared" si="1"/>
        <v>0</v>
      </c>
    </row>
    <row r="25" spans="1:6" x14ac:dyDescent="0.25">
      <c r="A25" s="191"/>
      <c r="B25" s="499"/>
      <c r="C25" s="500"/>
      <c r="D25" s="78"/>
      <c r="E25" s="78"/>
      <c r="F25" s="75">
        <f t="shared" si="1"/>
        <v>0</v>
      </c>
    </row>
    <row r="26" spans="1:6" x14ac:dyDescent="0.25">
      <c r="A26" s="191"/>
      <c r="B26" s="499"/>
      <c r="C26" s="500"/>
      <c r="D26" s="78"/>
      <c r="E26" s="78"/>
      <c r="F26" s="75">
        <f t="shared" si="1"/>
        <v>0</v>
      </c>
    </row>
    <row r="27" spans="1:6" x14ac:dyDescent="0.25">
      <c r="A27" s="191"/>
      <c r="B27" s="499"/>
      <c r="C27" s="500"/>
      <c r="D27" s="78"/>
      <c r="E27" s="78"/>
      <c r="F27" s="75">
        <f t="shared" si="1"/>
        <v>0</v>
      </c>
    </row>
    <row r="28" spans="1:6" x14ac:dyDescent="0.25">
      <c r="A28" s="191"/>
      <c r="B28" s="499"/>
      <c r="C28" s="500"/>
      <c r="D28" s="78"/>
      <c r="E28" s="78"/>
      <c r="F28" s="75">
        <f>PRODUCT(D28*E28)</f>
        <v>0</v>
      </c>
    </row>
    <row r="29" spans="1:6" x14ac:dyDescent="0.25">
      <c r="A29" s="191"/>
      <c r="B29" s="499"/>
      <c r="C29" s="500"/>
      <c r="D29" s="78"/>
      <c r="E29" s="78"/>
      <c r="F29" s="75">
        <f>PRODUCT(D29*E29)</f>
        <v>0</v>
      </c>
    </row>
    <row r="30" spans="1:6" x14ac:dyDescent="0.25">
      <c r="A30" s="191"/>
      <c r="B30" s="499"/>
      <c r="C30" s="500"/>
      <c r="D30" s="78"/>
      <c r="E30" s="78"/>
      <c r="F30" s="75">
        <f t="shared" si="1"/>
        <v>0</v>
      </c>
    </row>
    <row r="31" spans="1:6" x14ac:dyDescent="0.25">
      <c r="A31" s="191"/>
      <c r="B31" s="499"/>
      <c r="C31" s="500"/>
      <c r="D31" s="78"/>
      <c r="E31" s="78"/>
      <c r="F31" s="75">
        <f t="shared" si="1"/>
        <v>0</v>
      </c>
    </row>
    <row r="32" spans="1:6" x14ac:dyDescent="0.25">
      <c r="A32" s="55"/>
      <c r="B32" s="499"/>
      <c r="C32" s="500"/>
      <c r="D32" s="55"/>
      <c r="E32" s="55"/>
      <c r="F32" s="75">
        <f>PRODUCT(D32*E32)</f>
        <v>0</v>
      </c>
    </row>
    <row r="33" spans="1:10" x14ac:dyDescent="0.25">
      <c r="A33" s="55"/>
      <c r="B33" s="499"/>
      <c r="C33" s="500"/>
      <c r="D33" s="55"/>
      <c r="E33" s="55"/>
      <c r="F33" s="75">
        <f t="shared" ref="F33:F46" si="2">PRODUCT(D33*E33)</f>
        <v>0</v>
      </c>
    </row>
    <row r="34" spans="1:10" x14ac:dyDescent="0.25">
      <c r="A34" s="55"/>
      <c r="B34" s="499"/>
      <c r="C34" s="500"/>
      <c r="D34" s="55"/>
      <c r="E34" s="55"/>
      <c r="F34" s="75">
        <f t="shared" si="2"/>
        <v>0</v>
      </c>
    </row>
    <row r="35" spans="1:10" x14ac:dyDescent="0.25">
      <c r="A35" s="55"/>
      <c r="B35" s="499"/>
      <c r="C35" s="500"/>
      <c r="D35" s="55"/>
      <c r="E35" s="55"/>
      <c r="F35" s="75">
        <f t="shared" si="2"/>
        <v>0</v>
      </c>
    </row>
    <row r="36" spans="1:10" x14ac:dyDescent="0.25">
      <c r="A36" s="55"/>
      <c r="B36" s="499"/>
      <c r="C36" s="500"/>
      <c r="D36" s="55"/>
      <c r="E36" s="55"/>
      <c r="F36" s="75">
        <f t="shared" si="2"/>
        <v>0</v>
      </c>
    </row>
    <row r="37" spans="1:10" x14ac:dyDescent="0.25">
      <c r="A37" s="55"/>
      <c r="B37" s="499"/>
      <c r="C37" s="500"/>
      <c r="D37" s="55"/>
      <c r="E37" s="55"/>
      <c r="F37" s="75">
        <f t="shared" si="2"/>
        <v>0</v>
      </c>
    </row>
    <row r="38" spans="1:10" x14ac:dyDescent="0.25">
      <c r="A38" s="55"/>
      <c r="B38" s="499"/>
      <c r="C38" s="500"/>
      <c r="D38" s="55"/>
      <c r="E38" s="55"/>
      <c r="F38" s="75">
        <f t="shared" si="2"/>
        <v>0</v>
      </c>
    </row>
    <row r="39" spans="1:10" x14ac:dyDescent="0.25">
      <c r="A39" s="55"/>
      <c r="B39" s="499"/>
      <c r="C39" s="500"/>
      <c r="D39" s="55"/>
      <c r="E39" s="55"/>
      <c r="F39" s="75">
        <f t="shared" si="2"/>
        <v>0</v>
      </c>
    </row>
    <row r="40" spans="1:10" x14ac:dyDescent="0.25">
      <c r="A40" s="55"/>
      <c r="B40" s="499"/>
      <c r="C40" s="500"/>
      <c r="D40" s="55"/>
      <c r="E40" s="55"/>
      <c r="F40" s="75">
        <f t="shared" si="2"/>
        <v>0</v>
      </c>
    </row>
    <row r="41" spans="1:10" x14ac:dyDescent="0.25">
      <c r="A41" s="55"/>
      <c r="B41" s="499"/>
      <c r="C41" s="500"/>
      <c r="D41" s="55"/>
      <c r="E41" s="55"/>
      <c r="F41" s="75">
        <f t="shared" si="2"/>
        <v>0</v>
      </c>
      <c r="I41" s="31"/>
    </row>
    <row r="42" spans="1:10" x14ac:dyDescent="0.25">
      <c r="A42" s="55"/>
      <c r="B42" s="499"/>
      <c r="C42" s="500"/>
      <c r="D42" s="55"/>
      <c r="E42" s="55"/>
      <c r="F42" s="75">
        <f t="shared" si="2"/>
        <v>0</v>
      </c>
    </row>
    <row r="43" spans="1:10" x14ac:dyDescent="0.25">
      <c r="A43" s="55"/>
      <c r="B43" s="499"/>
      <c r="C43" s="500"/>
      <c r="D43" s="55"/>
      <c r="E43" s="55"/>
      <c r="F43" s="75">
        <f t="shared" si="2"/>
        <v>0</v>
      </c>
    </row>
    <row r="44" spans="1:10" x14ac:dyDescent="0.25">
      <c r="A44" s="55"/>
      <c r="B44" s="499"/>
      <c r="C44" s="500"/>
      <c r="D44" s="55"/>
      <c r="E44" s="55"/>
      <c r="F44" s="75">
        <f t="shared" si="2"/>
        <v>0</v>
      </c>
    </row>
    <row r="45" spans="1:10" x14ac:dyDescent="0.25">
      <c r="A45" s="55"/>
      <c r="B45" s="499"/>
      <c r="C45" s="500"/>
      <c r="D45" s="55"/>
      <c r="E45" s="55"/>
      <c r="F45" s="75">
        <f t="shared" si="2"/>
        <v>0</v>
      </c>
    </row>
    <row r="46" spans="1:10" x14ac:dyDescent="0.25">
      <c r="A46" s="55"/>
      <c r="B46" s="499"/>
      <c r="C46" s="500"/>
      <c r="D46" s="55"/>
      <c r="E46" s="55"/>
      <c r="F46" s="75">
        <f t="shared" si="2"/>
        <v>0</v>
      </c>
    </row>
    <row r="47" spans="1:10" x14ac:dyDescent="0.25">
      <c r="A47" s="381" t="s">
        <v>211</v>
      </c>
      <c r="B47" s="381"/>
      <c r="C47" s="381"/>
      <c r="D47" s="381"/>
      <c r="E47" s="76">
        <f>SUM(E32:E46)</f>
        <v>0</v>
      </c>
      <c r="F47" s="76">
        <f>SUM(F22:F46)</f>
        <v>0</v>
      </c>
    </row>
    <row r="48" spans="1:10" x14ac:dyDescent="0.25">
      <c r="A48" s="502" t="s">
        <v>300</v>
      </c>
      <c r="B48" s="503"/>
      <c r="C48" s="503"/>
      <c r="D48" s="503"/>
      <c r="E48" s="503"/>
      <c r="F48" s="162"/>
      <c r="J48" s="163"/>
    </row>
    <row r="49" spans="1:6" x14ac:dyDescent="0.25">
      <c r="A49" s="504"/>
      <c r="B49" s="505"/>
      <c r="C49" s="505"/>
      <c r="D49" s="505"/>
      <c r="E49" s="505"/>
      <c r="F49" s="169" t="s">
        <v>53</v>
      </c>
    </row>
    <row r="50" spans="1:6" x14ac:dyDescent="0.25">
      <c r="A50" s="26"/>
      <c r="B50" s="27"/>
      <c r="C50" s="27"/>
      <c r="D50" s="27"/>
      <c r="E50" s="27"/>
      <c r="F50" s="179" t="s">
        <v>165</v>
      </c>
    </row>
    <row r="51" spans="1:6" x14ac:dyDescent="0.25">
      <c r="A51" s="372" t="s">
        <v>218</v>
      </c>
      <c r="B51" s="365"/>
      <c r="C51" s="365"/>
      <c r="D51" s="365"/>
      <c r="E51" s="365"/>
      <c r="F51" s="365"/>
    </row>
    <row r="52" spans="1:6" x14ac:dyDescent="0.25">
      <c r="A52" s="492" t="s">
        <v>220</v>
      </c>
      <c r="B52" s="492"/>
      <c r="C52" s="492"/>
      <c r="D52" s="492"/>
      <c r="E52" s="492"/>
      <c r="F52" s="171" t="s">
        <v>219</v>
      </c>
    </row>
    <row r="53" spans="1:6" x14ac:dyDescent="0.25">
      <c r="A53" s="492"/>
      <c r="B53" s="492"/>
      <c r="C53" s="492"/>
      <c r="D53" s="492"/>
      <c r="E53" s="492"/>
      <c r="F53" s="190" t="s">
        <v>42</v>
      </c>
    </row>
    <row r="54" spans="1:6" x14ac:dyDescent="0.25">
      <c r="A54" s="506"/>
      <c r="B54" s="506"/>
      <c r="C54" s="506"/>
      <c r="D54" s="506"/>
      <c r="E54" s="506"/>
      <c r="F54" s="55"/>
    </row>
    <row r="55" spans="1:6" x14ac:dyDescent="0.25">
      <c r="A55" s="506"/>
      <c r="B55" s="506"/>
      <c r="C55" s="506"/>
      <c r="D55" s="506"/>
      <c r="E55" s="506"/>
      <c r="F55" s="55"/>
    </row>
    <row r="56" spans="1:6" x14ac:dyDescent="0.25">
      <c r="A56" s="506"/>
      <c r="B56" s="506"/>
      <c r="C56" s="506"/>
      <c r="D56" s="506"/>
      <c r="E56" s="506"/>
      <c r="F56" s="55"/>
    </row>
    <row r="57" spans="1:6" x14ac:dyDescent="0.25">
      <c r="A57" s="506"/>
      <c r="B57" s="506"/>
      <c r="C57" s="506"/>
      <c r="D57" s="506"/>
      <c r="E57" s="506"/>
      <c r="F57" s="55"/>
    </row>
    <row r="58" spans="1:6" x14ac:dyDescent="0.25">
      <c r="A58" s="506"/>
      <c r="B58" s="506"/>
      <c r="C58" s="506"/>
      <c r="D58" s="506"/>
      <c r="E58" s="506"/>
      <c r="F58" s="55"/>
    </row>
    <row r="59" spans="1:6" x14ac:dyDescent="0.25">
      <c r="A59" s="506"/>
      <c r="B59" s="506"/>
      <c r="C59" s="506"/>
      <c r="D59" s="506"/>
      <c r="E59" s="506"/>
      <c r="F59" s="55"/>
    </row>
    <row r="60" spans="1:6" x14ac:dyDescent="0.25">
      <c r="A60" s="506"/>
      <c r="B60" s="506"/>
      <c r="C60" s="506"/>
      <c r="D60" s="506"/>
      <c r="E60" s="506"/>
      <c r="F60" s="55"/>
    </row>
    <row r="61" spans="1:6" x14ac:dyDescent="0.25">
      <c r="A61" s="506"/>
      <c r="B61" s="506"/>
      <c r="C61" s="506"/>
      <c r="D61" s="506"/>
      <c r="E61" s="506"/>
      <c r="F61" s="55"/>
    </row>
    <row r="62" spans="1:6" x14ac:dyDescent="0.25">
      <c r="A62" s="506"/>
      <c r="B62" s="506"/>
      <c r="C62" s="506"/>
      <c r="D62" s="506"/>
      <c r="E62" s="506"/>
      <c r="F62" s="55"/>
    </row>
    <row r="63" spans="1:6" x14ac:dyDescent="0.25">
      <c r="A63" s="506"/>
      <c r="B63" s="506"/>
      <c r="C63" s="506"/>
      <c r="D63" s="506"/>
      <c r="E63" s="506"/>
      <c r="F63" s="55"/>
    </row>
    <row r="64" spans="1:6" x14ac:dyDescent="0.25">
      <c r="A64" s="506"/>
      <c r="B64" s="506"/>
      <c r="C64" s="506"/>
      <c r="D64" s="506"/>
      <c r="E64" s="506"/>
      <c r="F64" s="55"/>
    </row>
    <row r="65" spans="1:6" x14ac:dyDescent="0.25">
      <c r="A65" s="506"/>
      <c r="B65" s="506"/>
      <c r="C65" s="506"/>
      <c r="D65" s="506"/>
      <c r="E65" s="506"/>
      <c r="F65" s="55"/>
    </row>
    <row r="66" spans="1:6" x14ac:dyDescent="0.25">
      <c r="A66" s="381" t="s">
        <v>211</v>
      </c>
      <c r="B66" s="381"/>
      <c r="C66" s="381"/>
      <c r="D66" s="381"/>
      <c r="E66" s="381"/>
      <c r="F66" s="76">
        <f>SUM(F54:F65)</f>
        <v>0</v>
      </c>
    </row>
    <row r="67" spans="1:6" x14ac:dyDescent="0.25">
      <c r="A67" s="29"/>
      <c r="B67" s="32"/>
      <c r="C67" s="32"/>
      <c r="D67" s="32"/>
      <c r="E67" s="32"/>
      <c r="F67" s="30"/>
    </row>
    <row r="68" spans="1:6" x14ac:dyDescent="0.25">
      <c r="A68" s="29"/>
      <c r="B68" s="32"/>
      <c r="C68" s="32"/>
      <c r="D68" s="32"/>
      <c r="E68" s="32"/>
      <c r="F68" s="30"/>
    </row>
    <row r="69" spans="1:6" x14ac:dyDescent="0.25">
      <c r="A69" s="29"/>
      <c r="B69" s="32"/>
      <c r="C69" s="32"/>
      <c r="D69" s="32"/>
      <c r="E69" s="32"/>
      <c r="F69" s="30"/>
    </row>
    <row r="70" spans="1:6" x14ac:dyDescent="0.25">
      <c r="A70" s="29"/>
      <c r="B70" s="32"/>
      <c r="C70" s="32"/>
      <c r="D70" s="32"/>
      <c r="E70" s="32"/>
      <c r="F70" s="30"/>
    </row>
    <row r="71" spans="1:6" x14ac:dyDescent="0.25">
      <c r="A71" s="29"/>
      <c r="B71" s="32"/>
      <c r="C71" s="32"/>
      <c r="D71" s="32"/>
      <c r="E71" s="32"/>
      <c r="F71" s="30"/>
    </row>
    <row r="72" spans="1:6" x14ac:dyDescent="0.25">
      <c r="A72" s="29"/>
      <c r="B72" s="32"/>
      <c r="C72" s="32"/>
      <c r="D72" s="32"/>
      <c r="E72" s="32"/>
      <c r="F72" s="30"/>
    </row>
    <row r="73" spans="1:6" x14ac:dyDescent="0.25">
      <c r="A73" s="29"/>
      <c r="B73" s="32"/>
      <c r="C73" s="32"/>
      <c r="D73" s="32"/>
      <c r="E73" s="32"/>
      <c r="F73" s="30"/>
    </row>
    <row r="74" spans="1:6" x14ac:dyDescent="0.25">
      <c r="A74" s="29"/>
      <c r="B74" s="32"/>
      <c r="C74" s="32"/>
      <c r="D74" s="32"/>
      <c r="E74" s="32"/>
      <c r="F74" s="30"/>
    </row>
    <row r="75" spans="1:6" x14ac:dyDescent="0.25">
      <c r="A75" s="29"/>
      <c r="B75" s="32"/>
      <c r="C75" s="32"/>
      <c r="D75" s="32"/>
      <c r="E75" s="32"/>
      <c r="F75" s="30"/>
    </row>
    <row r="76" spans="1:6" x14ac:dyDescent="0.25">
      <c r="A76" s="29"/>
      <c r="B76" s="32"/>
      <c r="C76" s="32"/>
      <c r="D76" s="32"/>
      <c r="E76" s="32"/>
      <c r="F76" s="30"/>
    </row>
    <row r="77" spans="1:6" x14ac:dyDescent="0.25">
      <c r="A77" s="29"/>
      <c r="B77" s="32"/>
      <c r="C77" s="32"/>
      <c r="D77" s="32"/>
      <c r="E77" s="32"/>
      <c r="F77" s="30"/>
    </row>
    <row r="78" spans="1:6" x14ac:dyDescent="0.25">
      <c r="A78" s="29"/>
      <c r="B78" s="32"/>
      <c r="C78" s="32"/>
      <c r="D78" s="32"/>
      <c r="E78" s="32"/>
      <c r="F78" s="30"/>
    </row>
    <row r="79" spans="1:6" x14ac:dyDescent="0.25">
      <c r="A79" s="29"/>
      <c r="B79" s="32"/>
      <c r="C79" s="32"/>
      <c r="D79" s="32"/>
      <c r="E79" s="32"/>
      <c r="F79" s="30"/>
    </row>
    <row r="80" spans="1:6" x14ac:dyDescent="0.25">
      <c r="A80" s="29"/>
      <c r="B80" s="32"/>
      <c r="C80" s="32"/>
      <c r="D80" s="32"/>
      <c r="E80" s="32"/>
      <c r="F80" s="30"/>
    </row>
    <row r="81" spans="1:6" x14ac:dyDescent="0.25">
      <c r="A81" s="29"/>
      <c r="B81" s="32"/>
      <c r="C81" s="32"/>
      <c r="D81" s="32"/>
      <c r="E81" s="32"/>
      <c r="F81" s="30"/>
    </row>
    <row r="82" spans="1:6" x14ac:dyDescent="0.25">
      <c r="A82" s="29"/>
      <c r="B82" s="32"/>
      <c r="C82" s="32"/>
      <c r="D82" s="32"/>
      <c r="E82" s="32"/>
      <c r="F82" s="30"/>
    </row>
    <row r="83" spans="1:6" x14ac:dyDescent="0.25">
      <c r="A83" s="29"/>
      <c r="B83" s="32"/>
      <c r="C83" s="32"/>
      <c r="D83" s="32"/>
      <c r="E83" s="32"/>
      <c r="F83" s="30"/>
    </row>
    <row r="84" spans="1:6" x14ac:dyDescent="0.25">
      <c r="A84" s="29"/>
      <c r="B84" s="32"/>
      <c r="C84" s="32"/>
      <c r="D84" s="32"/>
      <c r="E84" s="32"/>
      <c r="F84" s="30"/>
    </row>
    <row r="85" spans="1:6" x14ac:dyDescent="0.25">
      <c r="A85" s="29"/>
      <c r="B85" s="32"/>
      <c r="C85" s="32"/>
      <c r="D85" s="32"/>
      <c r="E85" s="32"/>
      <c r="F85" s="30"/>
    </row>
    <row r="86" spans="1:6" x14ac:dyDescent="0.25">
      <c r="A86" s="29"/>
      <c r="B86" s="32"/>
      <c r="C86" s="32"/>
      <c r="D86" s="32"/>
      <c r="E86" s="32"/>
      <c r="F86" s="30"/>
    </row>
    <row r="87" spans="1:6" x14ac:dyDescent="0.25">
      <c r="A87" s="29"/>
      <c r="B87" s="32"/>
      <c r="C87" s="32"/>
      <c r="D87" s="32"/>
      <c r="E87" s="32"/>
      <c r="F87" s="30"/>
    </row>
    <row r="88" spans="1:6" x14ac:dyDescent="0.25">
      <c r="A88" s="29"/>
      <c r="B88" s="32"/>
      <c r="C88" s="32"/>
      <c r="D88" s="32"/>
      <c r="E88" s="32"/>
      <c r="F88" s="30"/>
    </row>
    <row r="89" spans="1:6" x14ac:dyDescent="0.25">
      <c r="A89" s="29"/>
      <c r="B89" s="32"/>
      <c r="C89" s="32"/>
      <c r="D89" s="32"/>
      <c r="E89" s="32"/>
      <c r="F89" s="30"/>
    </row>
    <row r="90" spans="1:6" x14ac:dyDescent="0.25">
      <c r="A90" s="29"/>
      <c r="B90" s="32"/>
      <c r="C90" s="32"/>
      <c r="D90" s="32"/>
      <c r="E90" s="32"/>
      <c r="F90" s="30"/>
    </row>
    <row r="91" spans="1:6" x14ac:dyDescent="0.25">
      <c r="A91" s="29"/>
      <c r="B91" s="32"/>
      <c r="C91" s="32"/>
      <c r="D91" s="32"/>
      <c r="E91" s="32"/>
      <c r="F91" s="30"/>
    </row>
    <row r="92" spans="1:6" x14ac:dyDescent="0.25">
      <c r="A92" s="29"/>
      <c r="B92" s="32"/>
      <c r="C92" s="32"/>
      <c r="D92" s="32"/>
      <c r="E92" s="32"/>
      <c r="F92" s="30"/>
    </row>
    <row r="93" spans="1:6" x14ac:dyDescent="0.25">
      <c r="A93" s="29"/>
      <c r="B93" s="32"/>
      <c r="C93" s="32"/>
      <c r="D93" s="32"/>
      <c r="E93" s="32"/>
      <c r="F93" s="30"/>
    </row>
    <row r="94" spans="1:6" x14ac:dyDescent="0.25">
      <c r="A94" s="29"/>
      <c r="B94" s="32"/>
      <c r="C94" s="32"/>
      <c r="D94" s="32"/>
      <c r="E94" s="32"/>
      <c r="F94" s="30"/>
    </row>
    <row r="95" spans="1:6" x14ac:dyDescent="0.25">
      <c r="A95" s="29"/>
      <c r="B95" s="32"/>
      <c r="C95" s="32"/>
      <c r="D95" s="32"/>
      <c r="E95" s="32"/>
      <c r="F95" s="30"/>
    </row>
    <row r="96" spans="1:6" x14ac:dyDescent="0.25">
      <c r="A96" s="29"/>
      <c r="B96" s="32"/>
      <c r="C96" s="32"/>
      <c r="D96" s="32"/>
      <c r="E96" s="32"/>
      <c r="F96" s="30"/>
    </row>
    <row r="97" spans="1:6" x14ac:dyDescent="0.25">
      <c r="A97" s="29"/>
      <c r="B97" s="32"/>
      <c r="C97" s="32"/>
      <c r="D97" s="32"/>
      <c r="E97" s="32"/>
      <c r="F97" s="30"/>
    </row>
    <row r="98" spans="1:6" x14ac:dyDescent="0.25">
      <c r="A98" s="29"/>
      <c r="B98" s="32"/>
      <c r="C98" s="32"/>
      <c r="D98" s="32"/>
      <c r="E98" s="32"/>
      <c r="F98" s="30"/>
    </row>
    <row r="99" spans="1:6" x14ac:dyDescent="0.25">
      <c r="A99" s="45"/>
      <c r="B99" s="46"/>
      <c r="C99" s="46"/>
      <c r="D99" s="46"/>
      <c r="E99" s="46"/>
      <c r="F99" s="169" t="s">
        <v>55</v>
      </c>
    </row>
  </sheetData>
  <sheetProtection algorithmName="SHA-512" hashValue="kTwVsNupse1v0nIJUCcrdqoBXOoBIhwhb1Dedy+ur1GqUcLnJWyltlgitlr+T6y8X7U7Hzpd36Y7/+MCGr7qOA==" saltValue="2dzBHZ9W2R4fCmv8tBgG8A==" spinCount="100000" sheet="1" objects="1" scenarios="1" selectLockedCells="1"/>
  <mergeCells count="57">
    <mergeCell ref="A63:E63"/>
    <mergeCell ref="A64:E64"/>
    <mergeCell ref="A65:E65"/>
    <mergeCell ref="A66:E66"/>
    <mergeCell ref="A52:E53"/>
    <mergeCell ref="A55:E55"/>
    <mergeCell ref="A56:E56"/>
    <mergeCell ref="A57:E57"/>
    <mergeCell ref="A58:E58"/>
    <mergeCell ref="A59:E59"/>
    <mergeCell ref="A54:E54"/>
    <mergeCell ref="A60:E60"/>
    <mergeCell ref="A61:E61"/>
    <mergeCell ref="A62:E62"/>
    <mergeCell ref="A51:F51"/>
    <mergeCell ref="B36:C36"/>
    <mergeCell ref="B37:C37"/>
    <mergeCell ref="B38:C38"/>
    <mergeCell ref="B39:C39"/>
    <mergeCell ref="B40:C40"/>
    <mergeCell ref="B41:C41"/>
    <mergeCell ref="B42:C42"/>
    <mergeCell ref="B43:C43"/>
    <mergeCell ref="B44:C44"/>
    <mergeCell ref="B45:C45"/>
    <mergeCell ref="B46:C46"/>
    <mergeCell ref="A48:E49"/>
    <mergeCell ref="B35:C35"/>
    <mergeCell ref="B19:C21"/>
    <mergeCell ref="A47:D47"/>
    <mergeCell ref="B22:C22"/>
    <mergeCell ref="B23:C23"/>
    <mergeCell ref="B24:C24"/>
    <mergeCell ref="B25:C25"/>
    <mergeCell ref="B26:C26"/>
    <mergeCell ref="B27:C27"/>
    <mergeCell ref="B28:C28"/>
    <mergeCell ref="B29:C29"/>
    <mergeCell ref="B30:C30"/>
    <mergeCell ref="B31:C31"/>
    <mergeCell ref="B32:C32"/>
    <mergeCell ref="B33:C33"/>
    <mergeCell ref="B34:C34"/>
    <mergeCell ref="A2:F2"/>
    <mergeCell ref="A3:F3"/>
    <mergeCell ref="A4:F4"/>
    <mergeCell ref="A18:F18"/>
    <mergeCell ref="D19:D20"/>
    <mergeCell ref="E19:E20"/>
    <mergeCell ref="F19:F20"/>
    <mergeCell ref="A19:A21"/>
    <mergeCell ref="A16:B16"/>
    <mergeCell ref="C10:F10"/>
    <mergeCell ref="A9:A10"/>
    <mergeCell ref="B9:B10"/>
    <mergeCell ref="B6:F6"/>
    <mergeCell ref="A8:F8"/>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9"/>
  <sheetViews>
    <sheetView view="pageBreakPreview" zoomScaleNormal="100" zoomScaleSheetLayoutView="100" workbookViewId="0">
      <selection activeCell="F10" sqref="F10"/>
    </sheetView>
  </sheetViews>
  <sheetFormatPr baseColWidth="10" defaultColWidth="11.42578125" defaultRowHeight="15" x14ac:dyDescent="0.25"/>
  <cols>
    <col min="1" max="2" width="13.7109375" style="28" customWidth="1"/>
    <col min="3" max="4" width="8.85546875" style="28" customWidth="1"/>
    <col min="5" max="5" width="10.5703125" style="28" customWidth="1"/>
    <col min="6" max="6" width="11.5703125" style="28" customWidth="1"/>
    <col min="7" max="7" width="12.7109375" style="28" customWidth="1"/>
    <col min="8" max="16384" width="11.42578125" style="28"/>
  </cols>
  <sheetData>
    <row r="1" spans="1:7" ht="14.25" x14ac:dyDescent="0.25">
      <c r="A1" s="26"/>
      <c r="B1" s="27"/>
      <c r="C1" s="27"/>
      <c r="D1" s="27"/>
      <c r="E1" s="27"/>
      <c r="F1" s="27"/>
      <c r="G1" s="179" t="s">
        <v>205</v>
      </c>
    </row>
    <row r="2" spans="1:7" ht="19.149999999999999" x14ac:dyDescent="0.35">
      <c r="A2" s="488" t="s">
        <v>222</v>
      </c>
      <c r="B2" s="267"/>
      <c r="C2" s="267"/>
      <c r="D2" s="267"/>
      <c r="E2" s="267"/>
      <c r="F2" s="267"/>
      <c r="G2" s="507"/>
    </row>
    <row r="3" spans="1:7" x14ac:dyDescent="0.25">
      <c r="A3" s="429" t="s">
        <v>288</v>
      </c>
      <c r="B3" s="243"/>
      <c r="C3" s="243"/>
      <c r="D3" s="243"/>
      <c r="E3" s="243"/>
      <c r="F3" s="243"/>
      <c r="G3" s="430"/>
    </row>
    <row r="4" spans="1:7" ht="14.25" x14ac:dyDescent="0.25">
      <c r="A4" s="29"/>
      <c r="B4" s="32"/>
      <c r="C4" s="32"/>
      <c r="D4" s="32"/>
      <c r="E4" s="32"/>
      <c r="F4" s="32"/>
      <c r="G4" s="30"/>
    </row>
    <row r="5" spans="1:7" ht="14.25" x14ac:dyDescent="0.25">
      <c r="A5" s="178" t="s">
        <v>88</v>
      </c>
      <c r="B5" s="508">
        <f>Antrag!A19</f>
        <v>0</v>
      </c>
      <c r="C5" s="509"/>
      <c r="D5" s="509"/>
      <c r="E5" s="509"/>
      <c r="F5" s="509"/>
      <c r="G5" s="510"/>
    </row>
    <row r="6" spans="1:7" ht="14.25" x14ac:dyDescent="0.25">
      <c r="A6" s="29"/>
      <c r="B6" s="32"/>
      <c r="C6" s="32"/>
      <c r="D6" s="32"/>
      <c r="E6" s="32"/>
      <c r="F6" s="32"/>
      <c r="G6" s="30"/>
    </row>
    <row r="7" spans="1:7" x14ac:dyDescent="0.25">
      <c r="A7" s="511" t="s">
        <v>284</v>
      </c>
      <c r="B7" s="416"/>
      <c r="C7" s="416"/>
      <c r="D7" s="416"/>
      <c r="E7" s="416"/>
      <c r="F7" s="416"/>
      <c r="G7" s="417"/>
    </row>
    <row r="8" spans="1:7" x14ac:dyDescent="0.25">
      <c r="A8" s="392"/>
      <c r="B8" s="302"/>
      <c r="C8" s="308" t="s">
        <v>224</v>
      </c>
      <c r="D8" s="308"/>
      <c r="E8" s="392" t="s">
        <v>59</v>
      </c>
      <c r="F8" s="171" t="s">
        <v>223</v>
      </c>
      <c r="G8" s="171" t="s">
        <v>207</v>
      </c>
    </row>
    <row r="9" spans="1:7" x14ac:dyDescent="0.25">
      <c r="A9" s="302"/>
      <c r="B9" s="302"/>
      <c r="C9" s="171" t="s">
        <v>225</v>
      </c>
      <c r="D9" s="171" t="s">
        <v>226</v>
      </c>
      <c r="E9" s="302"/>
      <c r="F9" s="494" t="s">
        <v>42</v>
      </c>
      <c r="G9" s="494"/>
    </row>
    <row r="10" spans="1:7" ht="14.25" x14ac:dyDescent="0.25">
      <c r="A10" s="55"/>
      <c r="B10" s="55"/>
      <c r="C10" s="44"/>
      <c r="D10" s="44"/>
      <c r="E10" s="55"/>
      <c r="F10" s="55"/>
      <c r="G10" s="75">
        <f t="shared" ref="G10:G46" si="0">PRODUCT(E10*F10)</f>
        <v>0</v>
      </c>
    </row>
    <row r="11" spans="1:7" ht="14.25" x14ac:dyDescent="0.25">
      <c r="A11" s="55"/>
      <c r="B11" s="55"/>
      <c r="C11" s="44"/>
      <c r="D11" s="44"/>
      <c r="E11" s="55"/>
      <c r="F11" s="55"/>
      <c r="G11" s="75">
        <f t="shared" si="0"/>
        <v>0</v>
      </c>
    </row>
    <row r="12" spans="1:7" ht="14.25" x14ac:dyDescent="0.25">
      <c r="A12" s="55"/>
      <c r="B12" s="55"/>
      <c r="C12" s="44"/>
      <c r="D12" s="44"/>
      <c r="E12" s="55"/>
      <c r="F12" s="55"/>
      <c r="G12" s="75">
        <f t="shared" si="0"/>
        <v>0</v>
      </c>
    </row>
    <row r="13" spans="1:7" ht="14.25" x14ac:dyDescent="0.25">
      <c r="A13" s="55"/>
      <c r="B13" s="55"/>
      <c r="C13" s="44"/>
      <c r="D13" s="44"/>
      <c r="E13" s="55"/>
      <c r="F13" s="55"/>
      <c r="G13" s="75">
        <f t="shared" si="0"/>
        <v>0</v>
      </c>
    </row>
    <row r="14" spans="1:7" ht="14.25" x14ac:dyDescent="0.25">
      <c r="A14" s="55"/>
      <c r="B14" s="55"/>
      <c r="C14" s="44"/>
      <c r="D14" s="44"/>
      <c r="E14" s="55"/>
      <c r="F14" s="55"/>
      <c r="G14" s="75">
        <f t="shared" si="0"/>
        <v>0</v>
      </c>
    </row>
    <row r="15" spans="1:7" ht="14.25" x14ac:dyDescent="0.25">
      <c r="A15" s="55"/>
      <c r="B15" s="55"/>
      <c r="C15" s="44"/>
      <c r="D15" s="44"/>
      <c r="E15" s="55"/>
      <c r="F15" s="55"/>
      <c r="G15" s="75">
        <f t="shared" si="0"/>
        <v>0</v>
      </c>
    </row>
    <row r="16" spans="1:7" ht="14.25" x14ac:dyDescent="0.25">
      <c r="A16" s="55"/>
      <c r="B16" s="55"/>
      <c r="C16" s="44"/>
      <c r="D16" s="44"/>
      <c r="E16" s="55"/>
      <c r="F16" s="55"/>
      <c r="G16" s="75">
        <f t="shared" si="0"/>
        <v>0</v>
      </c>
    </row>
    <row r="17" spans="1:7" ht="14.25" x14ac:dyDescent="0.25">
      <c r="A17" s="55"/>
      <c r="B17" s="55"/>
      <c r="C17" s="44"/>
      <c r="D17" s="44"/>
      <c r="E17" s="55"/>
      <c r="F17" s="55"/>
      <c r="G17" s="75">
        <f t="shared" si="0"/>
        <v>0</v>
      </c>
    </row>
    <row r="18" spans="1:7" ht="14.25" x14ac:dyDescent="0.25">
      <c r="A18" s="55"/>
      <c r="B18" s="55"/>
      <c r="C18" s="44"/>
      <c r="D18" s="44"/>
      <c r="E18" s="55"/>
      <c r="F18" s="55"/>
      <c r="G18" s="75">
        <f t="shared" si="0"/>
        <v>0</v>
      </c>
    </row>
    <row r="19" spans="1:7" ht="14.25" x14ac:dyDescent="0.25">
      <c r="A19" s="55"/>
      <c r="B19" s="55"/>
      <c r="C19" s="44"/>
      <c r="D19" s="44"/>
      <c r="E19" s="55"/>
      <c r="F19" s="55"/>
      <c r="G19" s="75">
        <f t="shared" si="0"/>
        <v>0</v>
      </c>
    </row>
    <row r="20" spans="1:7" ht="14.25" x14ac:dyDescent="0.25">
      <c r="A20" s="55"/>
      <c r="B20" s="55"/>
      <c r="C20" s="44"/>
      <c r="D20" s="44"/>
      <c r="E20" s="55"/>
      <c r="F20" s="55"/>
      <c r="G20" s="75">
        <f t="shared" si="0"/>
        <v>0</v>
      </c>
    </row>
    <row r="21" spans="1:7" ht="14.25" x14ac:dyDescent="0.25">
      <c r="A21" s="55"/>
      <c r="B21" s="55"/>
      <c r="C21" s="44"/>
      <c r="D21" s="44"/>
      <c r="E21" s="55"/>
      <c r="F21" s="55"/>
      <c r="G21" s="75">
        <f t="shared" si="0"/>
        <v>0</v>
      </c>
    </row>
    <row r="22" spans="1:7" ht="14.25" x14ac:dyDescent="0.25">
      <c r="A22" s="55"/>
      <c r="B22" s="55"/>
      <c r="C22" s="44"/>
      <c r="D22" s="44"/>
      <c r="E22" s="55"/>
      <c r="F22" s="55"/>
      <c r="G22" s="75">
        <f t="shared" si="0"/>
        <v>0</v>
      </c>
    </row>
    <row r="23" spans="1:7" ht="14.25" x14ac:dyDescent="0.25">
      <c r="A23" s="55"/>
      <c r="B23" s="55"/>
      <c r="C23" s="44"/>
      <c r="D23" s="44"/>
      <c r="E23" s="55"/>
      <c r="F23" s="55"/>
      <c r="G23" s="75">
        <f t="shared" si="0"/>
        <v>0</v>
      </c>
    </row>
    <row r="24" spans="1:7" x14ac:dyDescent="0.25">
      <c r="A24" s="55"/>
      <c r="B24" s="55"/>
      <c r="C24" s="44"/>
      <c r="D24" s="44"/>
      <c r="E24" s="55"/>
      <c r="F24" s="55"/>
      <c r="G24" s="75">
        <f t="shared" si="0"/>
        <v>0</v>
      </c>
    </row>
    <row r="25" spans="1:7" x14ac:dyDescent="0.25">
      <c r="A25" s="55"/>
      <c r="B25" s="55"/>
      <c r="C25" s="44"/>
      <c r="D25" s="44"/>
      <c r="E25" s="55"/>
      <c r="F25" s="55"/>
      <c r="G25" s="75">
        <f t="shared" si="0"/>
        <v>0</v>
      </c>
    </row>
    <row r="26" spans="1:7" x14ac:dyDescent="0.25">
      <c r="A26" s="55"/>
      <c r="B26" s="55"/>
      <c r="C26" s="44"/>
      <c r="D26" s="44"/>
      <c r="E26" s="55"/>
      <c r="F26" s="55"/>
      <c r="G26" s="75">
        <f t="shared" si="0"/>
        <v>0</v>
      </c>
    </row>
    <row r="27" spans="1:7" x14ac:dyDescent="0.25">
      <c r="A27" s="55"/>
      <c r="B27" s="55"/>
      <c r="C27" s="44"/>
      <c r="D27" s="44"/>
      <c r="E27" s="55"/>
      <c r="F27" s="55"/>
      <c r="G27" s="75">
        <f t="shared" si="0"/>
        <v>0</v>
      </c>
    </row>
    <row r="28" spans="1:7" x14ac:dyDescent="0.25">
      <c r="A28" s="55"/>
      <c r="B28" s="55"/>
      <c r="C28" s="44"/>
      <c r="D28" s="44"/>
      <c r="E28" s="55"/>
      <c r="F28" s="55"/>
      <c r="G28" s="75">
        <f t="shared" si="0"/>
        <v>0</v>
      </c>
    </row>
    <row r="29" spans="1:7" x14ac:dyDescent="0.25">
      <c r="A29" s="55"/>
      <c r="B29" s="55"/>
      <c r="C29" s="44"/>
      <c r="D29" s="44"/>
      <c r="E29" s="55"/>
      <c r="F29" s="55"/>
      <c r="G29" s="75">
        <f t="shared" si="0"/>
        <v>0</v>
      </c>
    </row>
    <row r="30" spans="1:7" x14ac:dyDescent="0.25">
      <c r="A30" s="55"/>
      <c r="B30" s="55"/>
      <c r="C30" s="44"/>
      <c r="D30" s="44"/>
      <c r="E30" s="55"/>
      <c r="F30" s="55"/>
      <c r="G30" s="75">
        <f t="shared" si="0"/>
        <v>0</v>
      </c>
    </row>
    <row r="31" spans="1:7" x14ac:dyDescent="0.25">
      <c r="A31" s="55"/>
      <c r="B31" s="55"/>
      <c r="C31" s="44"/>
      <c r="D31" s="44"/>
      <c r="E31" s="55"/>
      <c r="F31" s="55"/>
      <c r="G31" s="75">
        <f t="shared" si="0"/>
        <v>0</v>
      </c>
    </row>
    <row r="32" spans="1:7" x14ac:dyDescent="0.25">
      <c r="A32" s="55"/>
      <c r="B32" s="55"/>
      <c r="C32" s="44"/>
      <c r="D32" s="44"/>
      <c r="E32" s="55"/>
      <c r="F32" s="55"/>
      <c r="G32" s="75">
        <f t="shared" si="0"/>
        <v>0</v>
      </c>
    </row>
    <row r="33" spans="1:7" x14ac:dyDescent="0.25">
      <c r="A33" s="55"/>
      <c r="B33" s="55"/>
      <c r="C33" s="44"/>
      <c r="D33" s="44"/>
      <c r="E33" s="55"/>
      <c r="F33" s="55"/>
      <c r="G33" s="75">
        <f t="shared" si="0"/>
        <v>0</v>
      </c>
    </row>
    <row r="34" spans="1:7" x14ac:dyDescent="0.25">
      <c r="A34" s="55"/>
      <c r="B34" s="55"/>
      <c r="C34" s="44"/>
      <c r="D34" s="44"/>
      <c r="E34" s="55"/>
      <c r="F34" s="55"/>
      <c r="G34" s="75">
        <f t="shared" si="0"/>
        <v>0</v>
      </c>
    </row>
    <row r="35" spans="1:7" x14ac:dyDescent="0.25">
      <c r="A35" s="55"/>
      <c r="B35" s="55"/>
      <c r="C35" s="44"/>
      <c r="D35" s="44"/>
      <c r="E35" s="55"/>
      <c r="F35" s="55"/>
      <c r="G35" s="75">
        <f t="shared" si="0"/>
        <v>0</v>
      </c>
    </row>
    <row r="36" spans="1:7" x14ac:dyDescent="0.25">
      <c r="A36" s="55"/>
      <c r="B36" s="55"/>
      <c r="C36" s="44"/>
      <c r="D36" s="44"/>
      <c r="E36" s="55"/>
      <c r="F36" s="55"/>
      <c r="G36" s="75">
        <f t="shared" si="0"/>
        <v>0</v>
      </c>
    </row>
    <row r="37" spans="1:7" x14ac:dyDescent="0.25">
      <c r="A37" s="55"/>
      <c r="B37" s="55"/>
      <c r="C37" s="44"/>
      <c r="D37" s="44"/>
      <c r="E37" s="55"/>
      <c r="F37" s="55"/>
      <c r="G37" s="75">
        <f t="shared" si="0"/>
        <v>0</v>
      </c>
    </row>
    <row r="38" spans="1:7" x14ac:dyDescent="0.25">
      <c r="A38" s="55"/>
      <c r="B38" s="55"/>
      <c r="C38" s="44"/>
      <c r="D38" s="44"/>
      <c r="E38" s="55"/>
      <c r="F38" s="55"/>
      <c r="G38" s="75">
        <f t="shared" si="0"/>
        <v>0</v>
      </c>
    </row>
    <row r="39" spans="1:7" x14ac:dyDescent="0.25">
      <c r="A39" s="55"/>
      <c r="B39" s="55"/>
      <c r="C39" s="44"/>
      <c r="D39" s="44"/>
      <c r="E39" s="55"/>
      <c r="F39" s="55"/>
      <c r="G39" s="75">
        <f t="shared" si="0"/>
        <v>0</v>
      </c>
    </row>
    <row r="40" spans="1:7" x14ac:dyDescent="0.25">
      <c r="A40" s="55"/>
      <c r="B40" s="55"/>
      <c r="C40" s="44"/>
      <c r="D40" s="44"/>
      <c r="E40" s="55"/>
      <c r="F40" s="55"/>
      <c r="G40" s="75">
        <f t="shared" si="0"/>
        <v>0</v>
      </c>
    </row>
    <row r="41" spans="1:7" x14ac:dyDescent="0.25">
      <c r="A41" s="55"/>
      <c r="B41" s="55"/>
      <c r="C41" s="44"/>
      <c r="D41" s="44"/>
      <c r="E41" s="55"/>
      <c r="F41" s="55"/>
      <c r="G41" s="75">
        <f t="shared" si="0"/>
        <v>0</v>
      </c>
    </row>
    <row r="42" spans="1:7" x14ac:dyDescent="0.25">
      <c r="A42" s="55"/>
      <c r="B42" s="55"/>
      <c r="C42" s="44"/>
      <c r="D42" s="44"/>
      <c r="E42" s="55"/>
      <c r="F42" s="55"/>
      <c r="G42" s="75">
        <f t="shared" si="0"/>
        <v>0</v>
      </c>
    </row>
    <row r="43" spans="1:7" x14ac:dyDescent="0.25">
      <c r="A43" s="55"/>
      <c r="B43" s="55"/>
      <c r="C43" s="44"/>
      <c r="D43" s="44"/>
      <c r="E43" s="55"/>
      <c r="F43" s="55"/>
      <c r="G43" s="75">
        <f t="shared" si="0"/>
        <v>0</v>
      </c>
    </row>
    <row r="44" spans="1:7" x14ac:dyDescent="0.25">
      <c r="A44" s="55"/>
      <c r="B44" s="55"/>
      <c r="C44" s="44"/>
      <c r="D44" s="44"/>
      <c r="E44" s="55"/>
      <c r="F44" s="55"/>
      <c r="G44" s="75">
        <f t="shared" si="0"/>
        <v>0</v>
      </c>
    </row>
    <row r="45" spans="1:7" x14ac:dyDescent="0.25">
      <c r="A45" s="55"/>
      <c r="B45" s="55"/>
      <c r="C45" s="44"/>
      <c r="D45" s="44"/>
      <c r="E45" s="55"/>
      <c r="F45" s="55"/>
      <c r="G45" s="75">
        <f t="shared" si="0"/>
        <v>0</v>
      </c>
    </row>
    <row r="46" spans="1:7" x14ac:dyDescent="0.25">
      <c r="A46" s="55"/>
      <c r="B46" s="55"/>
      <c r="C46" s="44"/>
      <c r="D46" s="44"/>
      <c r="E46" s="55"/>
      <c r="F46" s="55"/>
      <c r="G46" s="75">
        <f t="shared" si="0"/>
        <v>0</v>
      </c>
    </row>
    <row r="47" spans="1:7" x14ac:dyDescent="0.25">
      <c r="A47" s="381" t="s">
        <v>211</v>
      </c>
      <c r="B47" s="381"/>
      <c r="C47" s="381"/>
      <c r="D47" s="381"/>
      <c r="E47" s="381"/>
      <c r="F47" s="381"/>
      <c r="G47" s="76">
        <f>SUM(G10:G46)</f>
        <v>0</v>
      </c>
    </row>
    <row r="48" spans="1:7" x14ac:dyDescent="0.25">
      <c r="A48" s="29"/>
      <c r="B48" s="32"/>
      <c r="C48" s="32"/>
      <c r="D48" s="32"/>
      <c r="E48" s="32"/>
      <c r="F48" s="32"/>
      <c r="G48" s="30"/>
    </row>
    <row r="49" spans="1:7" x14ac:dyDescent="0.25">
      <c r="A49" s="45"/>
      <c r="B49" s="46"/>
      <c r="C49" s="46"/>
      <c r="D49" s="46"/>
      <c r="E49" s="46"/>
      <c r="F49" s="46"/>
      <c r="G49" s="169" t="s">
        <v>53</v>
      </c>
    </row>
    <row r="50" spans="1:7" x14ac:dyDescent="0.25">
      <c r="A50" s="26"/>
      <c r="B50" s="27"/>
      <c r="C50" s="27"/>
      <c r="D50" s="27"/>
      <c r="E50" s="27"/>
      <c r="F50" s="27"/>
      <c r="G50" s="179" t="s">
        <v>205</v>
      </c>
    </row>
    <row r="51" spans="1:7" x14ac:dyDescent="0.25">
      <c r="A51" s="512" t="s">
        <v>279</v>
      </c>
      <c r="B51" s="297"/>
      <c r="C51" s="297"/>
      <c r="D51" s="297"/>
      <c r="E51" s="297"/>
      <c r="F51" s="297"/>
      <c r="G51" s="298"/>
    </row>
    <row r="52" spans="1:7" x14ac:dyDescent="0.25">
      <c r="A52" s="343"/>
      <c r="B52" s="247"/>
      <c r="C52" s="247"/>
      <c r="D52" s="247"/>
      <c r="E52" s="247"/>
      <c r="F52" s="247"/>
      <c r="G52" s="248"/>
    </row>
    <row r="53" spans="1:7" x14ac:dyDescent="0.25">
      <c r="A53" s="392" t="s">
        <v>229</v>
      </c>
      <c r="B53" s="392"/>
      <c r="C53" s="392"/>
      <c r="D53" s="392"/>
      <c r="E53" s="514" t="s">
        <v>228</v>
      </c>
      <c r="F53" s="513" t="s">
        <v>227</v>
      </c>
      <c r="G53" s="302" t="s">
        <v>207</v>
      </c>
    </row>
    <row r="54" spans="1:7" x14ac:dyDescent="0.25">
      <c r="A54" s="392"/>
      <c r="B54" s="392"/>
      <c r="C54" s="392"/>
      <c r="D54" s="392"/>
      <c r="E54" s="514"/>
      <c r="F54" s="513"/>
      <c r="G54" s="302"/>
    </row>
    <row r="55" spans="1:7" x14ac:dyDescent="0.25">
      <c r="A55" s="365"/>
      <c r="B55" s="365"/>
      <c r="C55" s="365"/>
      <c r="D55" s="365"/>
      <c r="E55" s="515"/>
      <c r="F55" s="494" t="s">
        <v>42</v>
      </c>
      <c r="G55" s="494"/>
    </row>
    <row r="56" spans="1:7" x14ac:dyDescent="0.25">
      <c r="A56" s="506"/>
      <c r="B56" s="506"/>
      <c r="C56" s="506"/>
      <c r="D56" s="506"/>
      <c r="E56" s="55"/>
      <c r="F56" s="55"/>
      <c r="G56" s="75">
        <f>PRODUCT(E56*F56)</f>
        <v>0</v>
      </c>
    </row>
    <row r="57" spans="1:7" x14ac:dyDescent="0.25">
      <c r="A57" s="506"/>
      <c r="B57" s="506"/>
      <c r="C57" s="506"/>
      <c r="D57" s="506"/>
      <c r="E57" s="55"/>
      <c r="F57" s="55"/>
      <c r="G57" s="75">
        <f t="shared" ref="G57:G69" si="1">PRODUCT(E57*F57)</f>
        <v>0</v>
      </c>
    </row>
    <row r="58" spans="1:7" x14ac:dyDescent="0.25">
      <c r="A58" s="506"/>
      <c r="B58" s="506"/>
      <c r="C58" s="506"/>
      <c r="D58" s="506"/>
      <c r="E58" s="55"/>
      <c r="F58" s="55"/>
      <c r="G58" s="75">
        <f t="shared" si="1"/>
        <v>0</v>
      </c>
    </row>
    <row r="59" spans="1:7" x14ac:dyDescent="0.25">
      <c r="A59" s="506"/>
      <c r="B59" s="506"/>
      <c r="C59" s="506"/>
      <c r="D59" s="506"/>
      <c r="E59" s="55"/>
      <c r="F59" s="55"/>
      <c r="G59" s="75">
        <f t="shared" si="1"/>
        <v>0</v>
      </c>
    </row>
    <row r="60" spans="1:7" x14ac:dyDescent="0.25">
      <c r="A60" s="506"/>
      <c r="B60" s="506"/>
      <c r="C60" s="506"/>
      <c r="D60" s="506"/>
      <c r="E60" s="55"/>
      <c r="F60" s="55"/>
      <c r="G60" s="75">
        <f t="shared" si="1"/>
        <v>0</v>
      </c>
    </row>
    <row r="61" spans="1:7" x14ac:dyDescent="0.25">
      <c r="A61" s="506"/>
      <c r="B61" s="506"/>
      <c r="C61" s="506"/>
      <c r="D61" s="506"/>
      <c r="E61" s="55"/>
      <c r="F61" s="55"/>
      <c r="G61" s="75">
        <f t="shared" si="1"/>
        <v>0</v>
      </c>
    </row>
    <row r="62" spans="1:7" x14ac:dyDescent="0.25">
      <c r="A62" s="506"/>
      <c r="B62" s="506"/>
      <c r="C62" s="506"/>
      <c r="D62" s="506"/>
      <c r="E62" s="55"/>
      <c r="F62" s="55"/>
      <c r="G62" s="75">
        <f t="shared" si="1"/>
        <v>0</v>
      </c>
    </row>
    <row r="63" spans="1:7" x14ac:dyDescent="0.25">
      <c r="A63" s="506"/>
      <c r="B63" s="506"/>
      <c r="C63" s="506"/>
      <c r="D63" s="506"/>
      <c r="E63" s="55"/>
      <c r="F63" s="55"/>
      <c r="G63" s="75">
        <f t="shared" si="1"/>
        <v>0</v>
      </c>
    </row>
    <row r="64" spans="1:7" x14ac:dyDescent="0.25">
      <c r="A64" s="506"/>
      <c r="B64" s="506"/>
      <c r="C64" s="506"/>
      <c r="D64" s="506"/>
      <c r="E64" s="55"/>
      <c r="F64" s="55"/>
      <c r="G64" s="75">
        <f t="shared" si="1"/>
        <v>0</v>
      </c>
    </row>
    <row r="65" spans="1:13" x14ac:dyDescent="0.25">
      <c r="A65" s="506"/>
      <c r="B65" s="506"/>
      <c r="C65" s="506"/>
      <c r="D65" s="506"/>
      <c r="E65" s="55"/>
      <c r="F65" s="55"/>
      <c r="G65" s="75">
        <f t="shared" si="1"/>
        <v>0</v>
      </c>
    </row>
    <row r="66" spans="1:13" x14ac:dyDescent="0.25">
      <c r="A66" s="506"/>
      <c r="B66" s="506"/>
      <c r="C66" s="506"/>
      <c r="D66" s="506"/>
      <c r="E66" s="55"/>
      <c r="F66" s="55"/>
      <c r="G66" s="75">
        <f t="shared" si="1"/>
        <v>0</v>
      </c>
    </row>
    <row r="67" spans="1:13" x14ac:dyDescent="0.25">
      <c r="A67" s="506"/>
      <c r="B67" s="506"/>
      <c r="C67" s="506"/>
      <c r="D67" s="506"/>
      <c r="E67" s="55"/>
      <c r="F67" s="55"/>
      <c r="G67" s="75">
        <f t="shared" si="1"/>
        <v>0</v>
      </c>
    </row>
    <row r="68" spans="1:13" x14ac:dyDescent="0.25">
      <c r="A68" s="506"/>
      <c r="B68" s="506"/>
      <c r="C68" s="506"/>
      <c r="D68" s="506"/>
      <c r="E68" s="55"/>
      <c r="F68" s="55"/>
      <c r="G68" s="75">
        <f t="shared" si="1"/>
        <v>0</v>
      </c>
    </row>
    <row r="69" spans="1:13" x14ac:dyDescent="0.25">
      <c r="A69" s="506"/>
      <c r="B69" s="506"/>
      <c r="C69" s="506"/>
      <c r="D69" s="506"/>
      <c r="E69" s="55"/>
      <c r="F69" s="55"/>
      <c r="G69" s="75">
        <f t="shared" si="1"/>
        <v>0</v>
      </c>
    </row>
    <row r="70" spans="1:13" x14ac:dyDescent="0.25">
      <c r="A70" s="381" t="s">
        <v>211</v>
      </c>
      <c r="B70" s="381"/>
      <c r="C70" s="381"/>
      <c r="D70" s="381"/>
      <c r="E70" s="381"/>
      <c r="F70" s="381"/>
      <c r="G70" s="76">
        <f>SUM(G56:G69)</f>
        <v>0</v>
      </c>
    </row>
    <row r="71" spans="1:13" x14ac:dyDescent="0.25">
      <c r="A71" s="29"/>
      <c r="B71" s="32"/>
      <c r="C71" s="32"/>
      <c r="D71" s="32"/>
      <c r="E71" s="32"/>
      <c r="F71" s="32"/>
      <c r="G71" s="30"/>
    </row>
    <row r="72" spans="1:13" x14ac:dyDescent="0.25">
      <c r="A72" s="516" t="s">
        <v>230</v>
      </c>
      <c r="B72" s="517"/>
      <c r="C72" s="517"/>
      <c r="D72" s="517"/>
      <c r="E72" s="517"/>
      <c r="F72" s="517"/>
      <c r="G72" s="518"/>
    </row>
    <row r="73" spans="1:13" x14ac:dyDescent="0.25">
      <c r="A73" s="519"/>
      <c r="B73" s="520"/>
      <c r="C73" s="520"/>
      <c r="D73" s="520"/>
      <c r="E73" s="520"/>
      <c r="F73" s="520"/>
      <c r="G73" s="521"/>
    </row>
    <row r="74" spans="1:13" x14ac:dyDescent="0.25">
      <c r="A74" s="392" t="s">
        <v>231</v>
      </c>
      <c r="B74" s="392"/>
      <c r="C74" s="392"/>
      <c r="D74" s="392"/>
      <c r="E74" s="522" t="s">
        <v>232</v>
      </c>
      <c r="F74" s="513" t="s">
        <v>233</v>
      </c>
      <c r="G74" s="302" t="s">
        <v>207</v>
      </c>
    </row>
    <row r="75" spans="1:13" ht="15" customHeight="1" x14ac:dyDescent="0.25">
      <c r="A75" s="392"/>
      <c r="B75" s="392"/>
      <c r="C75" s="392"/>
      <c r="D75" s="392"/>
      <c r="E75" s="523"/>
      <c r="F75" s="513"/>
      <c r="G75" s="302"/>
      <c r="I75" s="247"/>
      <c r="J75" s="247"/>
      <c r="K75" s="247"/>
      <c r="L75" s="247"/>
      <c r="M75" s="247"/>
    </row>
    <row r="76" spans="1:13" x14ac:dyDescent="0.25">
      <c r="A76" s="365"/>
      <c r="B76" s="365"/>
      <c r="C76" s="365"/>
      <c r="D76" s="365"/>
      <c r="E76" s="209" t="str">
        <f>$G$76</f>
        <v>Euro</v>
      </c>
      <c r="F76" s="209" t="s">
        <v>59</v>
      </c>
      <c r="G76" s="209" t="s">
        <v>42</v>
      </c>
      <c r="I76" s="247"/>
      <c r="J76" s="247"/>
      <c r="K76" s="247"/>
      <c r="L76" s="247"/>
      <c r="M76" s="247"/>
    </row>
    <row r="77" spans="1:13" x14ac:dyDescent="0.25">
      <c r="A77" s="506"/>
      <c r="B77" s="506"/>
      <c r="C77" s="506"/>
      <c r="D77" s="506"/>
      <c r="E77" s="55"/>
      <c r="F77" s="55"/>
      <c r="G77" s="75">
        <f>PRODUCT(E77*F77)</f>
        <v>0</v>
      </c>
    </row>
    <row r="78" spans="1:13" x14ac:dyDescent="0.25">
      <c r="A78" s="506"/>
      <c r="B78" s="506"/>
      <c r="C78" s="506"/>
      <c r="D78" s="506"/>
      <c r="E78" s="55"/>
      <c r="F78" s="55"/>
      <c r="G78" s="75">
        <f t="shared" ref="G78:G90" si="2">PRODUCT(E78*F78)</f>
        <v>0</v>
      </c>
    </row>
    <row r="79" spans="1:13" x14ac:dyDescent="0.25">
      <c r="A79" s="506"/>
      <c r="B79" s="506"/>
      <c r="C79" s="506"/>
      <c r="D79" s="506"/>
      <c r="E79" s="55"/>
      <c r="F79" s="55"/>
      <c r="G79" s="75">
        <f t="shared" si="2"/>
        <v>0</v>
      </c>
    </row>
    <row r="80" spans="1:13" x14ac:dyDescent="0.25">
      <c r="A80" s="506"/>
      <c r="B80" s="506"/>
      <c r="C80" s="506"/>
      <c r="D80" s="506"/>
      <c r="E80" s="55"/>
      <c r="F80" s="55"/>
      <c r="G80" s="75">
        <f t="shared" si="2"/>
        <v>0</v>
      </c>
    </row>
    <row r="81" spans="1:7" x14ac:dyDescent="0.25">
      <c r="A81" s="506"/>
      <c r="B81" s="506"/>
      <c r="C81" s="506"/>
      <c r="D81" s="506"/>
      <c r="E81" s="55"/>
      <c r="F81" s="55"/>
      <c r="G81" s="75">
        <f t="shared" si="2"/>
        <v>0</v>
      </c>
    </row>
    <row r="82" spans="1:7" x14ac:dyDescent="0.25">
      <c r="A82" s="506"/>
      <c r="B82" s="506"/>
      <c r="C82" s="506"/>
      <c r="D82" s="506"/>
      <c r="E82" s="55"/>
      <c r="F82" s="55"/>
      <c r="G82" s="75">
        <f t="shared" si="2"/>
        <v>0</v>
      </c>
    </row>
    <row r="83" spans="1:7" x14ac:dyDescent="0.25">
      <c r="A83" s="506"/>
      <c r="B83" s="506"/>
      <c r="C83" s="506"/>
      <c r="D83" s="506"/>
      <c r="E83" s="55"/>
      <c r="F83" s="55"/>
      <c r="G83" s="75">
        <f t="shared" si="2"/>
        <v>0</v>
      </c>
    </row>
    <row r="84" spans="1:7" x14ac:dyDescent="0.25">
      <c r="A84" s="506"/>
      <c r="B84" s="506"/>
      <c r="C84" s="506"/>
      <c r="D84" s="506"/>
      <c r="E84" s="55"/>
      <c r="F84" s="55"/>
      <c r="G84" s="75">
        <f t="shared" si="2"/>
        <v>0</v>
      </c>
    </row>
    <row r="85" spans="1:7" x14ac:dyDescent="0.25">
      <c r="A85" s="506"/>
      <c r="B85" s="506"/>
      <c r="C85" s="506"/>
      <c r="D85" s="506"/>
      <c r="E85" s="55"/>
      <c r="F85" s="55"/>
      <c r="G85" s="75">
        <f t="shared" si="2"/>
        <v>0</v>
      </c>
    </row>
    <row r="86" spans="1:7" x14ac:dyDescent="0.25">
      <c r="A86" s="506"/>
      <c r="B86" s="506"/>
      <c r="C86" s="506"/>
      <c r="D86" s="506"/>
      <c r="E86" s="55"/>
      <c r="F86" s="55"/>
      <c r="G86" s="75">
        <f t="shared" si="2"/>
        <v>0</v>
      </c>
    </row>
    <row r="87" spans="1:7" x14ac:dyDescent="0.25">
      <c r="A87" s="506"/>
      <c r="B87" s="506"/>
      <c r="C87" s="506"/>
      <c r="D87" s="506"/>
      <c r="E87" s="55"/>
      <c r="F87" s="55"/>
      <c r="G87" s="75">
        <f t="shared" si="2"/>
        <v>0</v>
      </c>
    </row>
    <row r="88" spans="1:7" x14ac:dyDescent="0.25">
      <c r="A88" s="506"/>
      <c r="B88" s="506"/>
      <c r="C88" s="506"/>
      <c r="D88" s="506"/>
      <c r="E88" s="55"/>
      <c r="F88" s="55"/>
      <c r="G88" s="75">
        <f t="shared" si="2"/>
        <v>0</v>
      </c>
    </row>
    <row r="89" spans="1:7" x14ac:dyDescent="0.25">
      <c r="A89" s="506"/>
      <c r="B89" s="506"/>
      <c r="C89" s="506"/>
      <c r="D89" s="506"/>
      <c r="E89" s="55"/>
      <c r="F89" s="55"/>
      <c r="G89" s="75">
        <f t="shared" si="2"/>
        <v>0</v>
      </c>
    </row>
    <row r="90" spans="1:7" x14ac:dyDescent="0.25">
      <c r="A90" s="506"/>
      <c r="B90" s="506"/>
      <c r="C90" s="506"/>
      <c r="D90" s="506"/>
      <c r="E90" s="55"/>
      <c r="F90" s="55"/>
      <c r="G90" s="75">
        <f t="shared" si="2"/>
        <v>0</v>
      </c>
    </row>
    <row r="91" spans="1:7" x14ac:dyDescent="0.25">
      <c r="A91" s="381" t="s">
        <v>211</v>
      </c>
      <c r="B91" s="381"/>
      <c r="C91" s="381"/>
      <c r="D91" s="381"/>
      <c r="E91" s="381"/>
      <c r="F91" s="381"/>
      <c r="G91" s="76">
        <f>SUM(G77:G90)</f>
        <v>0</v>
      </c>
    </row>
    <row r="92" spans="1:7" x14ac:dyDescent="0.25">
      <c r="A92" s="29"/>
      <c r="B92" s="32"/>
      <c r="C92" s="32"/>
      <c r="D92" s="32"/>
      <c r="E92" s="32"/>
      <c r="F92" s="32"/>
      <c r="G92" s="30"/>
    </row>
    <row r="93" spans="1:7" x14ac:dyDescent="0.25">
      <c r="A93" s="29"/>
      <c r="B93" s="32"/>
      <c r="C93" s="32"/>
      <c r="D93" s="32"/>
      <c r="E93" s="32"/>
      <c r="F93" s="32"/>
      <c r="G93" s="30"/>
    </row>
    <row r="94" spans="1:7" x14ac:dyDescent="0.25">
      <c r="A94" s="29"/>
      <c r="B94" s="32"/>
      <c r="C94" s="32"/>
      <c r="D94" s="32"/>
      <c r="E94" s="32"/>
      <c r="F94" s="32"/>
      <c r="G94" s="30"/>
    </row>
    <row r="95" spans="1:7" x14ac:dyDescent="0.25">
      <c r="A95" s="29"/>
      <c r="B95" s="32"/>
      <c r="C95" s="32"/>
      <c r="D95" s="32"/>
      <c r="E95" s="32"/>
      <c r="F95" s="32"/>
      <c r="G95" s="30"/>
    </row>
    <row r="96" spans="1:7" x14ac:dyDescent="0.25">
      <c r="A96" s="29"/>
      <c r="B96" s="32"/>
      <c r="C96" s="32"/>
      <c r="D96" s="32"/>
      <c r="E96" s="32"/>
      <c r="F96" s="32"/>
      <c r="G96" s="30"/>
    </row>
    <row r="97" spans="1:7" x14ac:dyDescent="0.25">
      <c r="A97" s="29"/>
      <c r="B97" s="32"/>
      <c r="C97" s="32"/>
      <c r="D97" s="32"/>
      <c r="E97" s="32"/>
      <c r="F97" s="32"/>
      <c r="G97" s="30"/>
    </row>
    <row r="98" spans="1:7" x14ac:dyDescent="0.25">
      <c r="A98" s="29"/>
      <c r="B98" s="32"/>
      <c r="C98" s="32"/>
      <c r="D98" s="32"/>
      <c r="E98" s="32"/>
      <c r="F98" s="32"/>
      <c r="G98" s="30"/>
    </row>
    <row r="99" spans="1:7" x14ac:dyDescent="0.25">
      <c r="A99" s="45"/>
      <c r="B99" s="46"/>
      <c r="C99" s="46"/>
      <c r="D99" s="46"/>
      <c r="E99" s="46"/>
      <c r="F99" s="46"/>
      <c r="G99" s="169" t="s">
        <v>55</v>
      </c>
    </row>
  </sheetData>
  <sheetProtection algorithmName="SHA-512" hashValue="9FvW8f8qFG/NCFN9V/u4QncVN2TFlbLAEfBcbHSRiM/ayIR6hUAEepvhx/DgciQBn+wFYwdSbNS2+fIFZxZZFg==" saltValue="XxoJouyYQ+HgHJHd6LGZyQ==" spinCount="100000" sheet="1" objects="1" scenarios="1" selectLockedCells="1"/>
  <mergeCells count="51">
    <mergeCell ref="A89:D89"/>
    <mergeCell ref="A90:D90"/>
    <mergeCell ref="A91:F91"/>
    <mergeCell ref="I75:M76"/>
    <mergeCell ref="A83:D83"/>
    <mergeCell ref="A84:D84"/>
    <mergeCell ref="A85:D85"/>
    <mergeCell ref="A86:D86"/>
    <mergeCell ref="A87:D87"/>
    <mergeCell ref="A88:D88"/>
    <mergeCell ref="A77:D77"/>
    <mergeCell ref="A78:D78"/>
    <mergeCell ref="A79:D79"/>
    <mergeCell ref="A80:D80"/>
    <mergeCell ref="A81:D81"/>
    <mergeCell ref="A82:D82"/>
    <mergeCell ref="A68:D68"/>
    <mergeCell ref="A69:D69"/>
    <mergeCell ref="A70:F70"/>
    <mergeCell ref="A72:G73"/>
    <mergeCell ref="A74:D76"/>
    <mergeCell ref="F74:F75"/>
    <mergeCell ref="G74:G75"/>
    <mergeCell ref="E74:E75"/>
    <mergeCell ref="A67:D67"/>
    <mergeCell ref="A56:D56"/>
    <mergeCell ref="A57:D57"/>
    <mergeCell ref="A58:D58"/>
    <mergeCell ref="A59:D59"/>
    <mergeCell ref="A60:D60"/>
    <mergeCell ref="A61:D61"/>
    <mergeCell ref="A62:D62"/>
    <mergeCell ref="A63:D63"/>
    <mergeCell ref="A64:D64"/>
    <mergeCell ref="A65:D65"/>
    <mergeCell ref="A66:D66"/>
    <mergeCell ref="F53:F54"/>
    <mergeCell ref="G53:G54"/>
    <mergeCell ref="A53:D55"/>
    <mergeCell ref="E53:E55"/>
    <mergeCell ref="F55:G55"/>
    <mergeCell ref="F9:G9"/>
    <mergeCell ref="A8:B9"/>
    <mergeCell ref="E8:E9"/>
    <mergeCell ref="A47:F47"/>
    <mergeCell ref="A51:G52"/>
    <mergeCell ref="A2:G2"/>
    <mergeCell ref="A3:G3"/>
    <mergeCell ref="B5:G5"/>
    <mergeCell ref="A7:G7"/>
    <mergeCell ref="C8:D8"/>
  </mergeCells>
  <pageMargins left="0.7" right="0.7" top="0.78740157499999996" bottom="0.78740157499999996" header="0.3" footer="0.3"/>
  <pageSetup paperSize="9" orientation="portrait" r:id="rId1"/>
  <rowBreaks count="1" manualBreakCount="1">
    <brk id="49"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190500</xdr:colOff>
                    <xdr:row>8</xdr:row>
                    <xdr:rowOff>171450</xdr:rowOff>
                  </from>
                  <to>
                    <xdr:col>2</xdr:col>
                    <xdr:colOff>495300</xdr:colOff>
                    <xdr:row>10</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xdr:col>
                    <xdr:colOff>180975</xdr:colOff>
                    <xdr:row>8</xdr:row>
                    <xdr:rowOff>171450</xdr:rowOff>
                  </from>
                  <to>
                    <xdr:col>3</xdr:col>
                    <xdr:colOff>485775</xdr:colOff>
                    <xdr:row>10</xdr:row>
                    <xdr:rowOff>9525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190500</xdr:colOff>
                    <xdr:row>9</xdr:row>
                    <xdr:rowOff>171450</xdr:rowOff>
                  </from>
                  <to>
                    <xdr:col>2</xdr:col>
                    <xdr:colOff>495300</xdr:colOff>
                    <xdr:row>11</xdr:row>
                    <xdr:rowOff>9525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3</xdr:col>
                    <xdr:colOff>180975</xdr:colOff>
                    <xdr:row>9</xdr:row>
                    <xdr:rowOff>171450</xdr:rowOff>
                  </from>
                  <to>
                    <xdr:col>3</xdr:col>
                    <xdr:colOff>485775</xdr:colOff>
                    <xdr:row>11</xdr:row>
                    <xdr:rowOff>9525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xdr:col>
                    <xdr:colOff>190500</xdr:colOff>
                    <xdr:row>10</xdr:row>
                    <xdr:rowOff>171450</xdr:rowOff>
                  </from>
                  <to>
                    <xdr:col>2</xdr:col>
                    <xdr:colOff>495300</xdr:colOff>
                    <xdr:row>12</xdr:row>
                    <xdr:rowOff>9525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3</xdr:col>
                    <xdr:colOff>180975</xdr:colOff>
                    <xdr:row>10</xdr:row>
                    <xdr:rowOff>171450</xdr:rowOff>
                  </from>
                  <to>
                    <xdr:col>3</xdr:col>
                    <xdr:colOff>485775</xdr:colOff>
                    <xdr:row>12</xdr:row>
                    <xdr:rowOff>9525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xdr:col>
                    <xdr:colOff>190500</xdr:colOff>
                    <xdr:row>11</xdr:row>
                    <xdr:rowOff>171450</xdr:rowOff>
                  </from>
                  <to>
                    <xdr:col>2</xdr:col>
                    <xdr:colOff>495300</xdr:colOff>
                    <xdr:row>13</xdr:row>
                    <xdr:rowOff>9525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3</xdr:col>
                    <xdr:colOff>180975</xdr:colOff>
                    <xdr:row>11</xdr:row>
                    <xdr:rowOff>171450</xdr:rowOff>
                  </from>
                  <to>
                    <xdr:col>3</xdr:col>
                    <xdr:colOff>485775</xdr:colOff>
                    <xdr:row>13</xdr:row>
                    <xdr:rowOff>9525</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2</xdr:col>
                    <xdr:colOff>190500</xdr:colOff>
                    <xdr:row>12</xdr:row>
                    <xdr:rowOff>171450</xdr:rowOff>
                  </from>
                  <to>
                    <xdr:col>2</xdr:col>
                    <xdr:colOff>495300</xdr:colOff>
                    <xdr:row>14</xdr:row>
                    <xdr:rowOff>9525</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3</xdr:col>
                    <xdr:colOff>180975</xdr:colOff>
                    <xdr:row>12</xdr:row>
                    <xdr:rowOff>171450</xdr:rowOff>
                  </from>
                  <to>
                    <xdr:col>3</xdr:col>
                    <xdr:colOff>485775</xdr:colOff>
                    <xdr:row>14</xdr:row>
                    <xdr:rowOff>9525</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2</xdr:col>
                    <xdr:colOff>190500</xdr:colOff>
                    <xdr:row>13</xdr:row>
                    <xdr:rowOff>171450</xdr:rowOff>
                  </from>
                  <to>
                    <xdr:col>2</xdr:col>
                    <xdr:colOff>495300</xdr:colOff>
                    <xdr:row>15</xdr:row>
                    <xdr:rowOff>9525</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3</xdr:col>
                    <xdr:colOff>180975</xdr:colOff>
                    <xdr:row>13</xdr:row>
                    <xdr:rowOff>171450</xdr:rowOff>
                  </from>
                  <to>
                    <xdr:col>3</xdr:col>
                    <xdr:colOff>485775</xdr:colOff>
                    <xdr:row>15</xdr:row>
                    <xdr:rowOff>9525</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2</xdr:col>
                    <xdr:colOff>190500</xdr:colOff>
                    <xdr:row>14</xdr:row>
                    <xdr:rowOff>171450</xdr:rowOff>
                  </from>
                  <to>
                    <xdr:col>2</xdr:col>
                    <xdr:colOff>495300</xdr:colOff>
                    <xdr:row>16</xdr:row>
                    <xdr:rowOff>9525</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3</xdr:col>
                    <xdr:colOff>180975</xdr:colOff>
                    <xdr:row>14</xdr:row>
                    <xdr:rowOff>171450</xdr:rowOff>
                  </from>
                  <to>
                    <xdr:col>3</xdr:col>
                    <xdr:colOff>485775</xdr:colOff>
                    <xdr:row>16</xdr:row>
                    <xdr:rowOff>9525</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2</xdr:col>
                    <xdr:colOff>190500</xdr:colOff>
                    <xdr:row>15</xdr:row>
                    <xdr:rowOff>171450</xdr:rowOff>
                  </from>
                  <to>
                    <xdr:col>2</xdr:col>
                    <xdr:colOff>495300</xdr:colOff>
                    <xdr:row>17</xdr:row>
                    <xdr:rowOff>9525</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3</xdr:col>
                    <xdr:colOff>180975</xdr:colOff>
                    <xdr:row>15</xdr:row>
                    <xdr:rowOff>171450</xdr:rowOff>
                  </from>
                  <to>
                    <xdr:col>3</xdr:col>
                    <xdr:colOff>485775</xdr:colOff>
                    <xdr:row>17</xdr:row>
                    <xdr:rowOff>9525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2</xdr:col>
                    <xdr:colOff>190500</xdr:colOff>
                    <xdr:row>16</xdr:row>
                    <xdr:rowOff>171450</xdr:rowOff>
                  </from>
                  <to>
                    <xdr:col>2</xdr:col>
                    <xdr:colOff>495300</xdr:colOff>
                    <xdr:row>18</xdr:row>
                    <xdr:rowOff>9525</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3</xdr:col>
                    <xdr:colOff>180975</xdr:colOff>
                    <xdr:row>16</xdr:row>
                    <xdr:rowOff>171450</xdr:rowOff>
                  </from>
                  <to>
                    <xdr:col>3</xdr:col>
                    <xdr:colOff>485775</xdr:colOff>
                    <xdr:row>18</xdr:row>
                    <xdr:rowOff>9525</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2</xdr:col>
                    <xdr:colOff>190500</xdr:colOff>
                    <xdr:row>17</xdr:row>
                    <xdr:rowOff>171450</xdr:rowOff>
                  </from>
                  <to>
                    <xdr:col>2</xdr:col>
                    <xdr:colOff>495300</xdr:colOff>
                    <xdr:row>19</xdr:row>
                    <xdr:rowOff>9525</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3</xdr:col>
                    <xdr:colOff>180975</xdr:colOff>
                    <xdr:row>17</xdr:row>
                    <xdr:rowOff>171450</xdr:rowOff>
                  </from>
                  <to>
                    <xdr:col>3</xdr:col>
                    <xdr:colOff>485775</xdr:colOff>
                    <xdr:row>19</xdr:row>
                    <xdr:rowOff>9525</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2</xdr:col>
                    <xdr:colOff>190500</xdr:colOff>
                    <xdr:row>18</xdr:row>
                    <xdr:rowOff>171450</xdr:rowOff>
                  </from>
                  <to>
                    <xdr:col>2</xdr:col>
                    <xdr:colOff>495300</xdr:colOff>
                    <xdr:row>20</xdr:row>
                    <xdr:rowOff>9525</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3</xdr:col>
                    <xdr:colOff>180975</xdr:colOff>
                    <xdr:row>18</xdr:row>
                    <xdr:rowOff>171450</xdr:rowOff>
                  </from>
                  <to>
                    <xdr:col>3</xdr:col>
                    <xdr:colOff>485775</xdr:colOff>
                    <xdr:row>20</xdr:row>
                    <xdr:rowOff>9525</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2</xdr:col>
                    <xdr:colOff>190500</xdr:colOff>
                    <xdr:row>19</xdr:row>
                    <xdr:rowOff>171450</xdr:rowOff>
                  </from>
                  <to>
                    <xdr:col>2</xdr:col>
                    <xdr:colOff>495300</xdr:colOff>
                    <xdr:row>21</xdr:row>
                    <xdr:rowOff>9525</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3</xdr:col>
                    <xdr:colOff>180975</xdr:colOff>
                    <xdr:row>19</xdr:row>
                    <xdr:rowOff>171450</xdr:rowOff>
                  </from>
                  <to>
                    <xdr:col>3</xdr:col>
                    <xdr:colOff>485775</xdr:colOff>
                    <xdr:row>21</xdr:row>
                    <xdr:rowOff>9525</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2</xdr:col>
                    <xdr:colOff>190500</xdr:colOff>
                    <xdr:row>20</xdr:row>
                    <xdr:rowOff>171450</xdr:rowOff>
                  </from>
                  <to>
                    <xdr:col>2</xdr:col>
                    <xdr:colOff>495300</xdr:colOff>
                    <xdr:row>22</xdr:row>
                    <xdr:rowOff>9525</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3</xdr:col>
                    <xdr:colOff>180975</xdr:colOff>
                    <xdr:row>20</xdr:row>
                    <xdr:rowOff>171450</xdr:rowOff>
                  </from>
                  <to>
                    <xdr:col>3</xdr:col>
                    <xdr:colOff>485775</xdr:colOff>
                    <xdr:row>22</xdr:row>
                    <xdr:rowOff>9525</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2</xdr:col>
                    <xdr:colOff>190500</xdr:colOff>
                    <xdr:row>21</xdr:row>
                    <xdr:rowOff>171450</xdr:rowOff>
                  </from>
                  <to>
                    <xdr:col>2</xdr:col>
                    <xdr:colOff>495300</xdr:colOff>
                    <xdr:row>23</xdr:row>
                    <xdr:rowOff>9525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3</xdr:col>
                    <xdr:colOff>180975</xdr:colOff>
                    <xdr:row>21</xdr:row>
                    <xdr:rowOff>171450</xdr:rowOff>
                  </from>
                  <to>
                    <xdr:col>3</xdr:col>
                    <xdr:colOff>485775</xdr:colOff>
                    <xdr:row>23</xdr:row>
                    <xdr:rowOff>9525</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2</xdr:col>
                    <xdr:colOff>190500</xdr:colOff>
                    <xdr:row>22</xdr:row>
                    <xdr:rowOff>171450</xdr:rowOff>
                  </from>
                  <to>
                    <xdr:col>2</xdr:col>
                    <xdr:colOff>495300</xdr:colOff>
                    <xdr:row>24</xdr:row>
                    <xdr:rowOff>9525</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3</xdr:col>
                    <xdr:colOff>180975</xdr:colOff>
                    <xdr:row>22</xdr:row>
                    <xdr:rowOff>171450</xdr:rowOff>
                  </from>
                  <to>
                    <xdr:col>3</xdr:col>
                    <xdr:colOff>485775</xdr:colOff>
                    <xdr:row>24</xdr:row>
                    <xdr:rowOff>9525</xdr:rowOff>
                  </to>
                </anchor>
              </controlPr>
            </control>
          </mc:Choice>
        </mc:AlternateContent>
        <mc:AlternateContent xmlns:mc="http://schemas.openxmlformats.org/markup-compatibility/2006">
          <mc:Choice Requires="x14">
            <control shapeId="2082" r:id="rId34" name="Check Box 34">
              <controlPr defaultSize="0" autoFill="0" autoLine="0" autoPict="0">
                <anchor moveWithCells="1">
                  <from>
                    <xdr:col>2</xdr:col>
                    <xdr:colOff>190500</xdr:colOff>
                    <xdr:row>23</xdr:row>
                    <xdr:rowOff>171450</xdr:rowOff>
                  </from>
                  <to>
                    <xdr:col>2</xdr:col>
                    <xdr:colOff>495300</xdr:colOff>
                    <xdr:row>25</xdr:row>
                    <xdr:rowOff>9525</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3</xdr:col>
                    <xdr:colOff>180975</xdr:colOff>
                    <xdr:row>23</xdr:row>
                    <xdr:rowOff>171450</xdr:rowOff>
                  </from>
                  <to>
                    <xdr:col>3</xdr:col>
                    <xdr:colOff>485775</xdr:colOff>
                    <xdr:row>25</xdr:row>
                    <xdr:rowOff>9525</xdr:rowOff>
                  </to>
                </anchor>
              </controlPr>
            </control>
          </mc:Choice>
        </mc:AlternateContent>
        <mc:AlternateContent xmlns:mc="http://schemas.openxmlformats.org/markup-compatibility/2006">
          <mc:Choice Requires="x14">
            <control shapeId="2084" r:id="rId36" name="Check Box 36">
              <controlPr defaultSize="0" autoFill="0" autoLine="0" autoPict="0">
                <anchor moveWithCells="1">
                  <from>
                    <xdr:col>2</xdr:col>
                    <xdr:colOff>190500</xdr:colOff>
                    <xdr:row>24</xdr:row>
                    <xdr:rowOff>171450</xdr:rowOff>
                  </from>
                  <to>
                    <xdr:col>2</xdr:col>
                    <xdr:colOff>495300</xdr:colOff>
                    <xdr:row>26</xdr:row>
                    <xdr:rowOff>9525</xdr:rowOff>
                  </to>
                </anchor>
              </controlPr>
            </control>
          </mc:Choice>
        </mc:AlternateContent>
        <mc:AlternateContent xmlns:mc="http://schemas.openxmlformats.org/markup-compatibility/2006">
          <mc:Choice Requires="x14">
            <control shapeId="2085" r:id="rId37" name="Check Box 37">
              <controlPr defaultSize="0" autoFill="0" autoLine="0" autoPict="0">
                <anchor moveWithCells="1">
                  <from>
                    <xdr:col>3</xdr:col>
                    <xdr:colOff>180975</xdr:colOff>
                    <xdr:row>24</xdr:row>
                    <xdr:rowOff>171450</xdr:rowOff>
                  </from>
                  <to>
                    <xdr:col>3</xdr:col>
                    <xdr:colOff>485775</xdr:colOff>
                    <xdr:row>26</xdr:row>
                    <xdr:rowOff>9525</xdr:rowOff>
                  </to>
                </anchor>
              </controlPr>
            </control>
          </mc:Choice>
        </mc:AlternateContent>
        <mc:AlternateContent xmlns:mc="http://schemas.openxmlformats.org/markup-compatibility/2006">
          <mc:Choice Requires="x14">
            <control shapeId="2086" r:id="rId38" name="Check Box 38">
              <controlPr defaultSize="0" autoFill="0" autoLine="0" autoPict="0">
                <anchor moveWithCells="1">
                  <from>
                    <xdr:col>2</xdr:col>
                    <xdr:colOff>190500</xdr:colOff>
                    <xdr:row>25</xdr:row>
                    <xdr:rowOff>171450</xdr:rowOff>
                  </from>
                  <to>
                    <xdr:col>2</xdr:col>
                    <xdr:colOff>495300</xdr:colOff>
                    <xdr:row>27</xdr:row>
                    <xdr:rowOff>9525</xdr:rowOff>
                  </to>
                </anchor>
              </controlPr>
            </control>
          </mc:Choice>
        </mc:AlternateContent>
        <mc:AlternateContent xmlns:mc="http://schemas.openxmlformats.org/markup-compatibility/2006">
          <mc:Choice Requires="x14">
            <control shapeId="2087" r:id="rId39" name="Check Box 39">
              <controlPr defaultSize="0" autoFill="0" autoLine="0" autoPict="0">
                <anchor moveWithCells="1">
                  <from>
                    <xdr:col>3</xdr:col>
                    <xdr:colOff>180975</xdr:colOff>
                    <xdr:row>25</xdr:row>
                    <xdr:rowOff>171450</xdr:rowOff>
                  </from>
                  <to>
                    <xdr:col>3</xdr:col>
                    <xdr:colOff>485775</xdr:colOff>
                    <xdr:row>27</xdr:row>
                    <xdr:rowOff>9525</xdr:rowOff>
                  </to>
                </anchor>
              </controlPr>
            </control>
          </mc:Choice>
        </mc:AlternateContent>
        <mc:AlternateContent xmlns:mc="http://schemas.openxmlformats.org/markup-compatibility/2006">
          <mc:Choice Requires="x14">
            <control shapeId="2088" r:id="rId40" name="Check Box 40">
              <controlPr defaultSize="0" autoFill="0" autoLine="0" autoPict="0">
                <anchor moveWithCells="1">
                  <from>
                    <xdr:col>2</xdr:col>
                    <xdr:colOff>190500</xdr:colOff>
                    <xdr:row>26</xdr:row>
                    <xdr:rowOff>171450</xdr:rowOff>
                  </from>
                  <to>
                    <xdr:col>2</xdr:col>
                    <xdr:colOff>495300</xdr:colOff>
                    <xdr:row>28</xdr:row>
                    <xdr:rowOff>9525</xdr:rowOff>
                  </to>
                </anchor>
              </controlPr>
            </control>
          </mc:Choice>
        </mc:AlternateContent>
        <mc:AlternateContent xmlns:mc="http://schemas.openxmlformats.org/markup-compatibility/2006">
          <mc:Choice Requires="x14">
            <control shapeId="2089" r:id="rId41" name="Check Box 41">
              <controlPr defaultSize="0" autoFill="0" autoLine="0" autoPict="0">
                <anchor moveWithCells="1">
                  <from>
                    <xdr:col>3</xdr:col>
                    <xdr:colOff>180975</xdr:colOff>
                    <xdr:row>26</xdr:row>
                    <xdr:rowOff>171450</xdr:rowOff>
                  </from>
                  <to>
                    <xdr:col>3</xdr:col>
                    <xdr:colOff>485775</xdr:colOff>
                    <xdr:row>28</xdr:row>
                    <xdr:rowOff>9525</xdr:rowOff>
                  </to>
                </anchor>
              </controlPr>
            </control>
          </mc:Choice>
        </mc:AlternateContent>
        <mc:AlternateContent xmlns:mc="http://schemas.openxmlformats.org/markup-compatibility/2006">
          <mc:Choice Requires="x14">
            <control shapeId="2090" r:id="rId42" name="Check Box 42">
              <controlPr defaultSize="0" autoFill="0" autoLine="0" autoPict="0">
                <anchor moveWithCells="1">
                  <from>
                    <xdr:col>2</xdr:col>
                    <xdr:colOff>190500</xdr:colOff>
                    <xdr:row>27</xdr:row>
                    <xdr:rowOff>171450</xdr:rowOff>
                  </from>
                  <to>
                    <xdr:col>2</xdr:col>
                    <xdr:colOff>495300</xdr:colOff>
                    <xdr:row>29</xdr:row>
                    <xdr:rowOff>9525</xdr:rowOff>
                  </to>
                </anchor>
              </controlPr>
            </control>
          </mc:Choice>
        </mc:AlternateContent>
        <mc:AlternateContent xmlns:mc="http://schemas.openxmlformats.org/markup-compatibility/2006">
          <mc:Choice Requires="x14">
            <control shapeId="2091" r:id="rId43" name="Check Box 43">
              <controlPr defaultSize="0" autoFill="0" autoLine="0" autoPict="0">
                <anchor moveWithCells="1">
                  <from>
                    <xdr:col>3</xdr:col>
                    <xdr:colOff>180975</xdr:colOff>
                    <xdr:row>27</xdr:row>
                    <xdr:rowOff>171450</xdr:rowOff>
                  </from>
                  <to>
                    <xdr:col>3</xdr:col>
                    <xdr:colOff>485775</xdr:colOff>
                    <xdr:row>29</xdr:row>
                    <xdr:rowOff>9525</xdr:rowOff>
                  </to>
                </anchor>
              </controlPr>
            </control>
          </mc:Choice>
        </mc:AlternateContent>
        <mc:AlternateContent xmlns:mc="http://schemas.openxmlformats.org/markup-compatibility/2006">
          <mc:Choice Requires="x14">
            <control shapeId="2092" r:id="rId44" name="Check Box 44">
              <controlPr defaultSize="0" autoFill="0" autoLine="0" autoPict="0">
                <anchor moveWithCells="1">
                  <from>
                    <xdr:col>2</xdr:col>
                    <xdr:colOff>190500</xdr:colOff>
                    <xdr:row>28</xdr:row>
                    <xdr:rowOff>171450</xdr:rowOff>
                  </from>
                  <to>
                    <xdr:col>2</xdr:col>
                    <xdr:colOff>495300</xdr:colOff>
                    <xdr:row>30</xdr:row>
                    <xdr:rowOff>9525</xdr:rowOff>
                  </to>
                </anchor>
              </controlPr>
            </control>
          </mc:Choice>
        </mc:AlternateContent>
        <mc:AlternateContent xmlns:mc="http://schemas.openxmlformats.org/markup-compatibility/2006">
          <mc:Choice Requires="x14">
            <control shapeId="2093" r:id="rId45" name="Check Box 45">
              <controlPr defaultSize="0" autoFill="0" autoLine="0" autoPict="0">
                <anchor moveWithCells="1">
                  <from>
                    <xdr:col>3</xdr:col>
                    <xdr:colOff>180975</xdr:colOff>
                    <xdr:row>28</xdr:row>
                    <xdr:rowOff>171450</xdr:rowOff>
                  </from>
                  <to>
                    <xdr:col>3</xdr:col>
                    <xdr:colOff>485775</xdr:colOff>
                    <xdr:row>30</xdr:row>
                    <xdr:rowOff>9525</xdr:rowOff>
                  </to>
                </anchor>
              </controlPr>
            </control>
          </mc:Choice>
        </mc:AlternateContent>
        <mc:AlternateContent xmlns:mc="http://schemas.openxmlformats.org/markup-compatibility/2006">
          <mc:Choice Requires="x14">
            <control shapeId="2094" r:id="rId46" name="Check Box 46">
              <controlPr defaultSize="0" autoFill="0" autoLine="0" autoPict="0">
                <anchor moveWithCells="1">
                  <from>
                    <xdr:col>2</xdr:col>
                    <xdr:colOff>190500</xdr:colOff>
                    <xdr:row>29</xdr:row>
                    <xdr:rowOff>171450</xdr:rowOff>
                  </from>
                  <to>
                    <xdr:col>2</xdr:col>
                    <xdr:colOff>495300</xdr:colOff>
                    <xdr:row>31</xdr:row>
                    <xdr:rowOff>9525</xdr:rowOff>
                  </to>
                </anchor>
              </controlPr>
            </control>
          </mc:Choice>
        </mc:AlternateContent>
        <mc:AlternateContent xmlns:mc="http://schemas.openxmlformats.org/markup-compatibility/2006">
          <mc:Choice Requires="x14">
            <control shapeId="2095" r:id="rId47" name="Check Box 47">
              <controlPr defaultSize="0" autoFill="0" autoLine="0" autoPict="0">
                <anchor moveWithCells="1">
                  <from>
                    <xdr:col>3</xdr:col>
                    <xdr:colOff>180975</xdr:colOff>
                    <xdr:row>29</xdr:row>
                    <xdr:rowOff>171450</xdr:rowOff>
                  </from>
                  <to>
                    <xdr:col>3</xdr:col>
                    <xdr:colOff>485775</xdr:colOff>
                    <xdr:row>31</xdr:row>
                    <xdr:rowOff>9525</xdr:rowOff>
                  </to>
                </anchor>
              </controlPr>
            </control>
          </mc:Choice>
        </mc:AlternateContent>
        <mc:AlternateContent xmlns:mc="http://schemas.openxmlformats.org/markup-compatibility/2006">
          <mc:Choice Requires="x14">
            <control shapeId="2096" r:id="rId48" name="Check Box 48">
              <controlPr defaultSize="0" autoFill="0" autoLine="0" autoPict="0">
                <anchor moveWithCells="1">
                  <from>
                    <xdr:col>2</xdr:col>
                    <xdr:colOff>190500</xdr:colOff>
                    <xdr:row>30</xdr:row>
                    <xdr:rowOff>171450</xdr:rowOff>
                  </from>
                  <to>
                    <xdr:col>2</xdr:col>
                    <xdr:colOff>495300</xdr:colOff>
                    <xdr:row>32</xdr:row>
                    <xdr:rowOff>9525</xdr:rowOff>
                  </to>
                </anchor>
              </controlPr>
            </control>
          </mc:Choice>
        </mc:AlternateContent>
        <mc:AlternateContent xmlns:mc="http://schemas.openxmlformats.org/markup-compatibility/2006">
          <mc:Choice Requires="x14">
            <control shapeId="2097" r:id="rId49" name="Check Box 49">
              <controlPr defaultSize="0" autoFill="0" autoLine="0" autoPict="0">
                <anchor moveWithCells="1">
                  <from>
                    <xdr:col>3</xdr:col>
                    <xdr:colOff>180975</xdr:colOff>
                    <xdr:row>30</xdr:row>
                    <xdr:rowOff>171450</xdr:rowOff>
                  </from>
                  <to>
                    <xdr:col>3</xdr:col>
                    <xdr:colOff>485775</xdr:colOff>
                    <xdr:row>32</xdr:row>
                    <xdr:rowOff>9525</xdr:rowOff>
                  </to>
                </anchor>
              </controlPr>
            </control>
          </mc:Choice>
        </mc:AlternateContent>
        <mc:AlternateContent xmlns:mc="http://schemas.openxmlformats.org/markup-compatibility/2006">
          <mc:Choice Requires="x14">
            <control shapeId="2098" r:id="rId50" name="Check Box 50">
              <controlPr defaultSize="0" autoFill="0" autoLine="0" autoPict="0">
                <anchor moveWithCells="1">
                  <from>
                    <xdr:col>2</xdr:col>
                    <xdr:colOff>190500</xdr:colOff>
                    <xdr:row>31</xdr:row>
                    <xdr:rowOff>171450</xdr:rowOff>
                  </from>
                  <to>
                    <xdr:col>2</xdr:col>
                    <xdr:colOff>495300</xdr:colOff>
                    <xdr:row>33</xdr:row>
                    <xdr:rowOff>9525</xdr:rowOff>
                  </to>
                </anchor>
              </controlPr>
            </control>
          </mc:Choice>
        </mc:AlternateContent>
        <mc:AlternateContent xmlns:mc="http://schemas.openxmlformats.org/markup-compatibility/2006">
          <mc:Choice Requires="x14">
            <control shapeId="2099" r:id="rId51" name="Check Box 51">
              <controlPr defaultSize="0" autoFill="0" autoLine="0" autoPict="0">
                <anchor moveWithCells="1">
                  <from>
                    <xdr:col>3</xdr:col>
                    <xdr:colOff>180975</xdr:colOff>
                    <xdr:row>31</xdr:row>
                    <xdr:rowOff>171450</xdr:rowOff>
                  </from>
                  <to>
                    <xdr:col>3</xdr:col>
                    <xdr:colOff>485775</xdr:colOff>
                    <xdr:row>33</xdr:row>
                    <xdr:rowOff>9525</xdr:rowOff>
                  </to>
                </anchor>
              </controlPr>
            </control>
          </mc:Choice>
        </mc:AlternateContent>
        <mc:AlternateContent xmlns:mc="http://schemas.openxmlformats.org/markup-compatibility/2006">
          <mc:Choice Requires="x14">
            <control shapeId="2100" r:id="rId52" name="Check Box 52">
              <controlPr defaultSize="0" autoFill="0" autoLine="0" autoPict="0">
                <anchor moveWithCells="1">
                  <from>
                    <xdr:col>2</xdr:col>
                    <xdr:colOff>190500</xdr:colOff>
                    <xdr:row>32</xdr:row>
                    <xdr:rowOff>171450</xdr:rowOff>
                  </from>
                  <to>
                    <xdr:col>2</xdr:col>
                    <xdr:colOff>495300</xdr:colOff>
                    <xdr:row>34</xdr:row>
                    <xdr:rowOff>9525</xdr:rowOff>
                  </to>
                </anchor>
              </controlPr>
            </control>
          </mc:Choice>
        </mc:AlternateContent>
        <mc:AlternateContent xmlns:mc="http://schemas.openxmlformats.org/markup-compatibility/2006">
          <mc:Choice Requires="x14">
            <control shapeId="2101" r:id="rId53" name="Check Box 53">
              <controlPr defaultSize="0" autoFill="0" autoLine="0" autoPict="0">
                <anchor moveWithCells="1">
                  <from>
                    <xdr:col>3</xdr:col>
                    <xdr:colOff>180975</xdr:colOff>
                    <xdr:row>32</xdr:row>
                    <xdr:rowOff>171450</xdr:rowOff>
                  </from>
                  <to>
                    <xdr:col>3</xdr:col>
                    <xdr:colOff>485775</xdr:colOff>
                    <xdr:row>34</xdr:row>
                    <xdr:rowOff>9525</xdr:rowOff>
                  </to>
                </anchor>
              </controlPr>
            </control>
          </mc:Choice>
        </mc:AlternateContent>
        <mc:AlternateContent xmlns:mc="http://schemas.openxmlformats.org/markup-compatibility/2006">
          <mc:Choice Requires="x14">
            <control shapeId="2102" r:id="rId54" name="Check Box 54">
              <controlPr defaultSize="0" autoFill="0" autoLine="0" autoPict="0">
                <anchor moveWithCells="1">
                  <from>
                    <xdr:col>2</xdr:col>
                    <xdr:colOff>190500</xdr:colOff>
                    <xdr:row>33</xdr:row>
                    <xdr:rowOff>171450</xdr:rowOff>
                  </from>
                  <to>
                    <xdr:col>2</xdr:col>
                    <xdr:colOff>495300</xdr:colOff>
                    <xdr:row>35</xdr:row>
                    <xdr:rowOff>9525</xdr:rowOff>
                  </to>
                </anchor>
              </controlPr>
            </control>
          </mc:Choice>
        </mc:AlternateContent>
        <mc:AlternateContent xmlns:mc="http://schemas.openxmlformats.org/markup-compatibility/2006">
          <mc:Choice Requires="x14">
            <control shapeId="2103" r:id="rId55" name="Check Box 55">
              <controlPr defaultSize="0" autoFill="0" autoLine="0" autoPict="0">
                <anchor moveWithCells="1">
                  <from>
                    <xdr:col>3</xdr:col>
                    <xdr:colOff>180975</xdr:colOff>
                    <xdr:row>33</xdr:row>
                    <xdr:rowOff>171450</xdr:rowOff>
                  </from>
                  <to>
                    <xdr:col>3</xdr:col>
                    <xdr:colOff>485775</xdr:colOff>
                    <xdr:row>35</xdr:row>
                    <xdr:rowOff>9525</xdr:rowOff>
                  </to>
                </anchor>
              </controlPr>
            </control>
          </mc:Choice>
        </mc:AlternateContent>
        <mc:AlternateContent xmlns:mc="http://schemas.openxmlformats.org/markup-compatibility/2006">
          <mc:Choice Requires="x14">
            <control shapeId="2104" r:id="rId56" name="Check Box 56">
              <controlPr defaultSize="0" autoFill="0" autoLine="0" autoPict="0">
                <anchor moveWithCells="1">
                  <from>
                    <xdr:col>2</xdr:col>
                    <xdr:colOff>190500</xdr:colOff>
                    <xdr:row>34</xdr:row>
                    <xdr:rowOff>171450</xdr:rowOff>
                  </from>
                  <to>
                    <xdr:col>2</xdr:col>
                    <xdr:colOff>495300</xdr:colOff>
                    <xdr:row>36</xdr:row>
                    <xdr:rowOff>9525</xdr:rowOff>
                  </to>
                </anchor>
              </controlPr>
            </control>
          </mc:Choice>
        </mc:AlternateContent>
        <mc:AlternateContent xmlns:mc="http://schemas.openxmlformats.org/markup-compatibility/2006">
          <mc:Choice Requires="x14">
            <control shapeId="2105" r:id="rId57" name="Check Box 57">
              <controlPr defaultSize="0" autoFill="0" autoLine="0" autoPict="0">
                <anchor moveWithCells="1">
                  <from>
                    <xdr:col>3</xdr:col>
                    <xdr:colOff>180975</xdr:colOff>
                    <xdr:row>34</xdr:row>
                    <xdr:rowOff>171450</xdr:rowOff>
                  </from>
                  <to>
                    <xdr:col>3</xdr:col>
                    <xdr:colOff>485775</xdr:colOff>
                    <xdr:row>36</xdr:row>
                    <xdr:rowOff>9525</xdr:rowOff>
                  </to>
                </anchor>
              </controlPr>
            </control>
          </mc:Choice>
        </mc:AlternateContent>
        <mc:AlternateContent xmlns:mc="http://schemas.openxmlformats.org/markup-compatibility/2006">
          <mc:Choice Requires="x14">
            <control shapeId="2108" r:id="rId58" name="Check Box 60">
              <controlPr defaultSize="0" autoFill="0" autoLine="0" autoPict="0">
                <anchor moveWithCells="1">
                  <from>
                    <xdr:col>2</xdr:col>
                    <xdr:colOff>190500</xdr:colOff>
                    <xdr:row>35</xdr:row>
                    <xdr:rowOff>171450</xdr:rowOff>
                  </from>
                  <to>
                    <xdr:col>2</xdr:col>
                    <xdr:colOff>495300</xdr:colOff>
                    <xdr:row>37</xdr:row>
                    <xdr:rowOff>9525</xdr:rowOff>
                  </to>
                </anchor>
              </controlPr>
            </control>
          </mc:Choice>
        </mc:AlternateContent>
        <mc:AlternateContent xmlns:mc="http://schemas.openxmlformats.org/markup-compatibility/2006">
          <mc:Choice Requires="x14">
            <control shapeId="2109" r:id="rId59" name="Check Box 61">
              <controlPr defaultSize="0" autoFill="0" autoLine="0" autoPict="0">
                <anchor moveWithCells="1">
                  <from>
                    <xdr:col>3</xdr:col>
                    <xdr:colOff>180975</xdr:colOff>
                    <xdr:row>35</xdr:row>
                    <xdr:rowOff>171450</xdr:rowOff>
                  </from>
                  <to>
                    <xdr:col>3</xdr:col>
                    <xdr:colOff>485775</xdr:colOff>
                    <xdr:row>37</xdr:row>
                    <xdr:rowOff>9525</xdr:rowOff>
                  </to>
                </anchor>
              </controlPr>
            </control>
          </mc:Choice>
        </mc:AlternateContent>
        <mc:AlternateContent xmlns:mc="http://schemas.openxmlformats.org/markup-compatibility/2006">
          <mc:Choice Requires="x14">
            <control shapeId="2110" r:id="rId60" name="Check Box 62">
              <controlPr defaultSize="0" autoFill="0" autoLine="0" autoPict="0">
                <anchor moveWithCells="1">
                  <from>
                    <xdr:col>2</xdr:col>
                    <xdr:colOff>190500</xdr:colOff>
                    <xdr:row>36</xdr:row>
                    <xdr:rowOff>171450</xdr:rowOff>
                  </from>
                  <to>
                    <xdr:col>2</xdr:col>
                    <xdr:colOff>495300</xdr:colOff>
                    <xdr:row>38</xdr:row>
                    <xdr:rowOff>9525</xdr:rowOff>
                  </to>
                </anchor>
              </controlPr>
            </control>
          </mc:Choice>
        </mc:AlternateContent>
        <mc:AlternateContent xmlns:mc="http://schemas.openxmlformats.org/markup-compatibility/2006">
          <mc:Choice Requires="x14">
            <control shapeId="2111" r:id="rId61" name="Check Box 63">
              <controlPr defaultSize="0" autoFill="0" autoLine="0" autoPict="0">
                <anchor moveWithCells="1">
                  <from>
                    <xdr:col>3</xdr:col>
                    <xdr:colOff>180975</xdr:colOff>
                    <xdr:row>36</xdr:row>
                    <xdr:rowOff>171450</xdr:rowOff>
                  </from>
                  <to>
                    <xdr:col>3</xdr:col>
                    <xdr:colOff>485775</xdr:colOff>
                    <xdr:row>38</xdr:row>
                    <xdr:rowOff>9525</xdr:rowOff>
                  </to>
                </anchor>
              </controlPr>
            </control>
          </mc:Choice>
        </mc:AlternateContent>
        <mc:AlternateContent xmlns:mc="http://schemas.openxmlformats.org/markup-compatibility/2006">
          <mc:Choice Requires="x14">
            <control shapeId="2112" r:id="rId62" name="Check Box 64">
              <controlPr defaultSize="0" autoFill="0" autoLine="0" autoPict="0">
                <anchor moveWithCells="1">
                  <from>
                    <xdr:col>2</xdr:col>
                    <xdr:colOff>190500</xdr:colOff>
                    <xdr:row>37</xdr:row>
                    <xdr:rowOff>171450</xdr:rowOff>
                  </from>
                  <to>
                    <xdr:col>2</xdr:col>
                    <xdr:colOff>495300</xdr:colOff>
                    <xdr:row>39</xdr:row>
                    <xdr:rowOff>9525</xdr:rowOff>
                  </to>
                </anchor>
              </controlPr>
            </control>
          </mc:Choice>
        </mc:AlternateContent>
        <mc:AlternateContent xmlns:mc="http://schemas.openxmlformats.org/markup-compatibility/2006">
          <mc:Choice Requires="x14">
            <control shapeId="2113" r:id="rId63" name="Check Box 65">
              <controlPr defaultSize="0" autoFill="0" autoLine="0" autoPict="0">
                <anchor moveWithCells="1">
                  <from>
                    <xdr:col>3</xdr:col>
                    <xdr:colOff>180975</xdr:colOff>
                    <xdr:row>37</xdr:row>
                    <xdr:rowOff>171450</xdr:rowOff>
                  </from>
                  <to>
                    <xdr:col>3</xdr:col>
                    <xdr:colOff>485775</xdr:colOff>
                    <xdr:row>39</xdr:row>
                    <xdr:rowOff>9525</xdr:rowOff>
                  </to>
                </anchor>
              </controlPr>
            </control>
          </mc:Choice>
        </mc:AlternateContent>
        <mc:AlternateContent xmlns:mc="http://schemas.openxmlformats.org/markup-compatibility/2006">
          <mc:Choice Requires="x14">
            <control shapeId="2114" r:id="rId64" name="Check Box 66">
              <controlPr defaultSize="0" autoFill="0" autoLine="0" autoPict="0">
                <anchor moveWithCells="1">
                  <from>
                    <xdr:col>2</xdr:col>
                    <xdr:colOff>190500</xdr:colOff>
                    <xdr:row>38</xdr:row>
                    <xdr:rowOff>171450</xdr:rowOff>
                  </from>
                  <to>
                    <xdr:col>2</xdr:col>
                    <xdr:colOff>495300</xdr:colOff>
                    <xdr:row>40</xdr:row>
                    <xdr:rowOff>9525</xdr:rowOff>
                  </to>
                </anchor>
              </controlPr>
            </control>
          </mc:Choice>
        </mc:AlternateContent>
        <mc:AlternateContent xmlns:mc="http://schemas.openxmlformats.org/markup-compatibility/2006">
          <mc:Choice Requires="x14">
            <control shapeId="2115" r:id="rId65" name="Check Box 67">
              <controlPr defaultSize="0" autoFill="0" autoLine="0" autoPict="0">
                <anchor moveWithCells="1">
                  <from>
                    <xdr:col>3</xdr:col>
                    <xdr:colOff>180975</xdr:colOff>
                    <xdr:row>38</xdr:row>
                    <xdr:rowOff>171450</xdr:rowOff>
                  </from>
                  <to>
                    <xdr:col>3</xdr:col>
                    <xdr:colOff>485775</xdr:colOff>
                    <xdr:row>40</xdr:row>
                    <xdr:rowOff>9525</xdr:rowOff>
                  </to>
                </anchor>
              </controlPr>
            </control>
          </mc:Choice>
        </mc:AlternateContent>
        <mc:AlternateContent xmlns:mc="http://schemas.openxmlformats.org/markup-compatibility/2006">
          <mc:Choice Requires="x14">
            <control shapeId="2116" r:id="rId66" name="Check Box 68">
              <controlPr defaultSize="0" autoFill="0" autoLine="0" autoPict="0">
                <anchor moveWithCells="1">
                  <from>
                    <xdr:col>2</xdr:col>
                    <xdr:colOff>190500</xdr:colOff>
                    <xdr:row>39</xdr:row>
                    <xdr:rowOff>171450</xdr:rowOff>
                  </from>
                  <to>
                    <xdr:col>2</xdr:col>
                    <xdr:colOff>495300</xdr:colOff>
                    <xdr:row>41</xdr:row>
                    <xdr:rowOff>9525</xdr:rowOff>
                  </to>
                </anchor>
              </controlPr>
            </control>
          </mc:Choice>
        </mc:AlternateContent>
        <mc:AlternateContent xmlns:mc="http://schemas.openxmlformats.org/markup-compatibility/2006">
          <mc:Choice Requires="x14">
            <control shapeId="2117" r:id="rId67" name="Check Box 69">
              <controlPr defaultSize="0" autoFill="0" autoLine="0" autoPict="0">
                <anchor moveWithCells="1">
                  <from>
                    <xdr:col>3</xdr:col>
                    <xdr:colOff>180975</xdr:colOff>
                    <xdr:row>39</xdr:row>
                    <xdr:rowOff>171450</xdr:rowOff>
                  </from>
                  <to>
                    <xdr:col>3</xdr:col>
                    <xdr:colOff>485775</xdr:colOff>
                    <xdr:row>41</xdr:row>
                    <xdr:rowOff>9525</xdr:rowOff>
                  </to>
                </anchor>
              </controlPr>
            </control>
          </mc:Choice>
        </mc:AlternateContent>
        <mc:AlternateContent xmlns:mc="http://schemas.openxmlformats.org/markup-compatibility/2006">
          <mc:Choice Requires="x14">
            <control shapeId="2118" r:id="rId68" name="Check Box 70">
              <controlPr defaultSize="0" autoFill="0" autoLine="0" autoPict="0">
                <anchor moveWithCells="1">
                  <from>
                    <xdr:col>2</xdr:col>
                    <xdr:colOff>190500</xdr:colOff>
                    <xdr:row>40</xdr:row>
                    <xdr:rowOff>171450</xdr:rowOff>
                  </from>
                  <to>
                    <xdr:col>2</xdr:col>
                    <xdr:colOff>495300</xdr:colOff>
                    <xdr:row>42</xdr:row>
                    <xdr:rowOff>9525</xdr:rowOff>
                  </to>
                </anchor>
              </controlPr>
            </control>
          </mc:Choice>
        </mc:AlternateContent>
        <mc:AlternateContent xmlns:mc="http://schemas.openxmlformats.org/markup-compatibility/2006">
          <mc:Choice Requires="x14">
            <control shapeId="2119" r:id="rId69" name="Check Box 71">
              <controlPr defaultSize="0" autoFill="0" autoLine="0" autoPict="0">
                <anchor moveWithCells="1">
                  <from>
                    <xdr:col>3</xdr:col>
                    <xdr:colOff>180975</xdr:colOff>
                    <xdr:row>40</xdr:row>
                    <xdr:rowOff>171450</xdr:rowOff>
                  </from>
                  <to>
                    <xdr:col>3</xdr:col>
                    <xdr:colOff>485775</xdr:colOff>
                    <xdr:row>42</xdr:row>
                    <xdr:rowOff>9525</xdr:rowOff>
                  </to>
                </anchor>
              </controlPr>
            </control>
          </mc:Choice>
        </mc:AlternateContent>
        <mc:AlternateContent xmlns:mc="http://schemas.openxmlformats.org/markup-compatibility/2006">
          <mc:Choice Requires="x14">
            <control shapeId="2120" r:id="rId70" name="Check Box 72">
              <controlPr defaultSize="0" autoFill="0" autoLine="0" autoPict="0">
                <anchor moveWithCells="1">
                  <from>
                    <xdr:col>2</xdr:col>
                    <xdr:colOff>190500</xdr:colOff>
                    <xdr:row>41</xdr:row>
                    <xdr:rowOff>171450</xdr:rowOff>
                  </from>
                  <to>
                    <xdr:col>2</xdr:col>
                    <xdr:colOff>495300</xdr:colOff>
                    <xdr:row>43</xdr:row>
                    <xdr:rowOff>9525</xdr:rowOff>
                  </to>
                </anchor>
              </controlPr>
            </control>
          </mc:Choice>
        </mc:AlternateContent>
        <mc:AlternateContent xmlns:mc="http://schemas.openxmlformats.org/markup-compatibility/2006">
          <mc:Choice Requires="x14">
            <control shapeId="2121" r:id="rId71" name="Check Box 73">
              <controlPr defaultSize="0" autoFill="0" autoLine="0" autoPict="0">
                <anchor moveWithCells="1">
                  <from>
                    <xdr:col>3</xdr:col>
                    <xdr:colOff>180975</xdr:colOff>
                    <xdr:row>41</xdr:row>
                    <xdr:rowOff>171450</xdr:rowOff>
                  </from>
                  <to>
                    <xdr:col>3</xdr:col>
                    <xdr:colOff>485775</xdr:colOff>
                    <xdr:row>43</xdr:row>
                    <xdr:rowOff>9525</xdr:rowOff>
                  </to>
                </anchor>
              </controlPr>
            </control>
          </mc:Choice>
        </mc:AlternateContent>
        <mc:AlternateContent xmlns:mc="http://schemas.openxmlformats.org/markup-compatibility/2006">
          <mc:Choice Requires="x14">
            <control shapeId="2122" r:id="rId72" name="Check Box 74">
              <controlPr defaultSize="0" autoFill="0" autoLine="0" autoPict="0">
                <anchor moveWithCells="1">
                  <from>
                    <xdr:col>2</xdr:col>
                    <xdr:colOff>190500</xdr:colOff>
                    <xdr:row>42</xdr:row>
                    <xdr:rowOff>171450</xdr:rowOff>
                  </from>
                  <to>
                    <xdr:col>2</xdr:col>
                    <xdr:colOff>495300</xdr:colOff>
                    <xdr:row>44</xdr:row>
                    <xdr:rowOff>9525</xdr:rowOff>
                  </to>
                </anchor>
              </controlPr>
            </control>
          </mc:Choice>
        </mc:AlternateContent>
        <mc:AlternateContent xmlns:mc="http://schemas.openxmlformats.org/markup-compatibility/2006">
          <mc:Choice Requires="x14">
            <control shapeId="2123" r:id="rId73" name="Check Box 75">
              <controlPr defaultSize="0" autoFill="0" autoLine="0" autoPict="0">
                <anchor moveWithCells="1">
                  <from>
                    <xdr:col>3</xdr:col>
                    <xdr:colOff>180975</xdr:colOff>
                    <xdr:row>42</xdr:row>
                    <xdr:rowOff>171450</xdr:rowOff>
                  </from>
                  <to>
                    <xdr:col>3</xdr:col>
                    <xdr:colOff>485775</xdr:colOff>
                    <xdr:row>44</xdr:row>
                    <xdr:rowOff>9525</xdr:rowOff>
                  </to>
                </anchor>
              </controlPr>
            </control>
          </mc:Choice>
        </mc:AlternateContent>
        <mc:AlternateContent xmlns:mc="http://schemas.openxmlformats.org/markup-compatibility/2006">
          <mc:Choice Requires="x14">
            <control shapeId="2126" r:id="rId74" name="Check Box 78">
              <controlPr defaultSize="0" autoFill="0" autoLine="0" autoPict="0">
                <anchor moveWithCells="1">
                  <from>
                    <xdr:col>2</xdr:col>
                    <xdr:colOff>190500</xdr:colOff>
                    <xdr:row>43</xdr:row>
                    <xdr:rowOff>171450</xdr:rowOff>
                  </from>
                  <to>
                    <xdr:col>2</xdr:col>
                    <xdr:colOff>495300</xdr:colOff>
                    <xdr:row>45</xdr:row>
                    <xdr:rowOff>9525</xdr:rowOff>
                  </to>
                </anchor>
              </controlPr>
            </control>
          </mc:Choice>
        </mc:AlternateContent>
        <mc:AlternateContent xmlns:mc="http://schemas.openxmlformats.org/markup-compatibility/2006">
          <mc:Choice Requires="x14">
            <control shapeId="2127" r:id="rId75" name="Check Box 79">
              <controlPr defaultSize="0" autoFill="0" autoLine="0" autoPict="0">
                <anchor moveWithCells="1">
                  <from>
                    <xdr:col>3</xdr:col>
                    <xdr:colOff>180975</xdr:colOff>
                    <xdr:row>43</xdr:row>
                    <xdr:rowOff>171450</xdr:rowOff>
                  </from>
                  <to>
                    <xdr:col>3</xdr:col>
                    <xdr:colOff>485775</xdr:colOff>
                    <xdr:row>45</xdr:row>
                    <xdr:rowOff>9525</xdr:rowOff>
                  </to>
                </anchor>
              </controlPr>
            </control>
          </mc:Choice>
        </mc:AlternateContent>
        <mc:AlternateContent xmlns:mc="http://schemas.openxmlformats.org/markup-compatibility/2006">
          <mc:Choice Requires="x14">
            <control shapeId="2130" r:id="rId76" name="Check Box 82">
              <controlPr defaultSize="0" autoFill="0" autoLine="0" autoPict="0">
                <anchor moveWithCells="1">
                  <from>
                    <xdr:col>2</xdr:col>
                    <xdr:colOff>190500</xdr:colOff>
                    <xdr:row>44</xdr:row>
                    <xdr:rowOff>171450</xdr:rowOff>
                  </from>
                  <to>
                    <xdr:col>2</xdr:col>
                    <xdr:colOff>495300</xdr:colOff>
                    <xdr:row>46</xdr:row>
                    <xdr:rowOff>9525</xdr:rowOff>
                  </to>
                </anchor>
              </controlPr>
            </control>
          </mc:Choice>
        </mc:AlternateContent>
        <mc:AlternateContent xmlns:mc="http://schemas.openxmlformats.org/markup-compatibility/2006">
          <mc:Choice Requires="x14">
            <control shapeId="2131" r:id="rId77" name="Check Box 83">
              <controlPr defaultSize="0" autoFill="0" autoLine="0" autoPict="0">
                <anchor moveWithCells="1">
                  <from>
                    <xdr:col>3</xdr:col>
                    <xdr:colOff>180975</xdr:colOff>
                    <xdr:row>44</xdr:row>
                    <xdr:rowOff>171450</xdr:rowOff>
                  </from>
                  <to>
                    <xdr:col>3</xdr:col>
                    <xdr:colOff>485775</xdr:colOff>
                    <xdr:row>46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Antrag</vt:lpstr>
      <vt:lpstr>Finanzierungsplan</vt:lpstr>
      <vt:lpstr>Kalk_Person1</vt:lpstr>
      <vt:lpstr>Kalk_Person2</vt:lpstr>
      <vt:lpstr>Kalk_Person3</vt:lpstr>
      <vt:lpstr>Kalk_Person4</vt:lpstr>
      <vt:lpstr>Kalk_Person5</vt:lpstr>
      <vt:lpstr>Ausgaben Projektpersonal</vt:lpstr>
      <vt:lpstr>Verbrauchsausgaben</vt:lpstr>
      <vt:lpstr>Kalk_Verw-person1</vt:lpstr>
      <vt:lpstr>Kalk_Verw-person2</vt:lpstr>
      <vt:lpstr>indirekte Ausgaben</vt:lpstr>
      <vt:lpstr>Antrag!Druckbereich</vt:lpstr>
      <vt:lpstr>'Ausgaben Projektpersonal'!Druckbereich</vt:lpstr>
      <vt:lpstr>Finanzierungsplan!Druckbereich</vt:lpstr>
      <vt:lpstr>'indirekte Ausgaben'!Druckbereich</vt:lpstr>
      <vt:lpstr>Kalk_Person1!Druckbereich</vt:lpstr>
      <vt:lpstr>Kalk_Person2!Druckbereich</vt:lpstr>
      <vt:lpstr>Kalk_Person3!Druckbereich</vt:lpstr>
      <vt:lpstr>Kalk_Person4!Druckbereich</vt:lpstr>
      <vt:lpstr>Kalk_Person5!Druckbereich</vt:lpstr>
      <vt:lpstr>'Kalk_Verw-person1'!Druckbereich</vt:lpstr>
      <vt:lpstr>'Kalk_Verw-person2'!Druckbereich</vt:lpstr>
      <vt:lpstr>Verbrauchsausgaben!Druckbereich</vt:lpstr>
    </vt:vector>
  </TitlesOfParts>
  <Company>LVwA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Herrmann, Udo</dc:creator>
  <cp:lastModifiedBy>Herrmann, Udo</cp:lastModifiedBy>
  <cp:lastPrinted>2021-03-01T07:47:56Z</cp:lastPrinted>
  <dcterms:created xsi:type="dcterms:W3CDTF">2016-01-20T13:08:03Z</dcterms:created>
  <dcterms:modified xsi:type="dcterms:W3CDTF">2022-08-01T08:36:12Z</dcterms:modified>
</cp:coreProperties>
</file>